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Eagle\2nd(3PEAK, DC-DC reset IC)\no shielding EMI test report\"/>
    </mc:Choice>
  </mc:AlternateContent>
  <bookViews>
    <workbookView xWindow="0" yWindow="0" windowWidth="13550" windowHeight="7310"/>
  </bookViews>
  <sheets>
    <sheet name="Thermal data" sheetId="1" r:id="rId1"/>
    <sheet name="IR &amp; Picture" sheetId="5" r:id="rId2"/>
  </sheets>
  <calcPr calcId="162913"/>
</workbook>
</file>

<file path=xl/calcChain.xml><?xml version="1.0" encoding="utf-8"?>
<calcChain xmlns="http://schemas.openxmlformats.org/spreadsheetml/2006/main">
  <c r="I10" i="1" l="1"/>
  <c r="I11" i="1"/>
  <c r="I12" i="1"/>
  <c r="M10" i="1"/>
  <c r="AK12" i="1" l="1"/>
  <c r="AL12" i="1" s="1"/>
  <c r="AG12" i="1"/>
  <c r="AH12" i="1" s="1"/>
  <c r="AC12" i="1"/>
  <c r="AD12" i="1" s="1"/>
  <c r="Y12" i="1"/>
  <c r="Z12" i="1" s="1"/>
  <c r="AK11" i="1"/>
  <c r="AG11" i="1"/>
  <c r="AC11" i="1"/>
  <c r="Y11" i="1"/>
  <c r="AK10" i="1"/>
  <c r="AL10" i="1" s="1"/>
  <c r="AM10" i="1" s="1"/>
  <c r="AG10" i="1"/>
  <c r="AH10" i="1" s="1"/>
  <c r="AI10" i="1" s="1"/>
  <c r="AC10" i="1"/>
  <c r="AD10" i="1" s="1"/>
  <c r="AE10" i="1" s="1"/>
  <c r="Y10" i="1"/>
  <c r="Z10" i="1" s="1"/>
  <c r="AA10" i="1" s="1"/>
  <c r="AK9" i="1"/>
  <c r="AL9" i="1" s="1"/>
  <c r="AM9" i="1" s="1"/>
  <c r="AG9" i="1"/>
  <c r="AH9" i="1" s="1"/>
  <c r="AI9" i="1" s="1"/>
  <c r="AD9" i="1"/>
  <c r="AE9" i="1" s="1"/>
  <c r="AC9" i="1"/>
  <c r="Y9" i="1"/>
  <c r="Z9" i="1" s="1"/>
  <c r="AA9" i="1" s="1"/>
  <c r="BA12" i="1"/>
  <c r="BB12" i="1" s="1"/>
  <c r="AW12" i="1"/>
  <c r="AX12" i="1" s="1"/>
  <c r="AS12" i="1"/>
  <c r="AT12" i="1" s="1"/>
  <c r="AO12" i="1"/>
  <c r="AP12" i="1" s="1"/>
  <c r="BA11" i="1"/>
  <c r="AW11" i="1"/>
  <c r="AS11" i="1"/>
  <c r="AO11" i="1"/>
  <c r="BA10" i="1"/>
  <c r="BB10" i="1" s="1"/>
  <c r="BC10" i="1" s="1"/>
  <c r="AW10" i="1"/>
  <c r="AX10" i="1" s="1"/>
  <c r="AY10" i="1" s="1"/>
  <c r="AS10" i="1"/>
  <c r="AT10" i="1" s="1"/>
  <c r="AU10" i="1" s="1"/>
  <c r="AP10" i="1"/>
  <c r="AQ10" i="1" s="1"/>
  <c r="AO10" i="1"/>
  <c r="BA9" i="1"/>
  <c r="BB9" i="1" s="1"/>
  <c r="BC9" i="1" s="1"/>
  <c r="AW9" i="1"/>
  <c r="AX9" i="1" s="1"/>
  <c r="AY9" i="1" s="1"/>
  <c r="AU9" i="1"/>
  <c r="AT9" i="1"/>
  <c r="AS9" i="1"/>
  <c r="AO9" i="1"/>
  <c r="AP9" i="1" s="1"/>
  <c r="AQ9" i="1" s="1"/>
  <c r="U9" i="1" l="1"/>
  <c r="Q9" i="1"/>
  <c r="M9" i="1"/>
  <c r="I9" i="1"/>
  <c r="F9" i="1"/>
  <c r="V9" i="1" s="1"/>
  <c r="W9" i="1" s="1"/>
  <c r="J9" i="1" l="1"/>
  <c r="K9" i="1" s="1"/>
  <c r="R9" i="1"/>
  <c r="S9" i="1" s="1"/>
  <c r="N9" i="1"/>
  <c r="O9" i="1" s="1"/>
  <c r="G13" i="1" l="1"/>
  <c r="U12" i="1"/>
  <c r="V12" i="1" s="1"/>
  <c r="Q12" i="1"/>
  <c r="R12" i="1" s="1"/>
  <c r="U11" i="1"/>
  <c r="Q11" i="1"/>
  <c r="U10" i="1"/>
  <c r="V10" i="1" s="1"/>
  <c r="W10" i="1" s="1"/>
  <c r="Q10" i="1"/>
  <c r="M12" i="1"/>
  <c r="N12" i="1" s="1"/>
  <c r="M11" i="1"/>
  <c r="N10" i="1"/>
  <c r="O10" i="1" s="1"/>
  <c r="J12" i="1"/>
  <c r="J10" i="1"/>
  <c r="K10" i="1" s="1"/>
  <c r="R10" i="1" l="1"/>
  <c r="S10" i="1" s="1"/>
</calcChain>
</file>

<file path=xl/sharedStrings.xml><?xml version="1.0" encoding="utf-8"?>
<sst xmlns="http://schemas.openxmlformats.org/spreadsheetml/2006/main" count="129" uniqueCount="57">
  <si>
    <t>Product Name</t>
  </si>
  <si>
    <t>Component</t>
  </si>
  <si>
    <t>Power
[W]</t>
  </si>
  <si>
    <t>Designator</t>
  </si>
  <si>
    <t>Name of test engineer</t>
  </si>
  <si>
    <t>Software build</t>
  </si>
  <si>
    <t>Orientation</t>
  </si>
  <si>
    <t>Board #</t>
  </si>
  <si>
    <t>T_J °C</t>
  </si>
  <si>
    <t>INSERT PICTURES OF ALL THERMOCOUPLE LOCATION, COMPONENTS AND HOUSING IN THIS PAGE</t>
  </si>
  <si>
    <t>Project Code</t>
    <phoneticPr fontId="4" type="noConversion"/>
  </si>
  <si>
    <t>Margin</t>
    <phoneticPr fontId="4" type="noConversion"/>
  </si>
  <si>
    <t>θ_JC
[W/°C]</t>
    <phoneticPr fontId="4" type="noConversion"/>
  </si>
  <si>
    <t>Junction 
MAX [°C]</t>
    <phoneticPr fontId="4" type="noConversion"/>
  </si>
  <si>
    <t xml:space="preserve">T Case
MAX [°C] </t>
    <phoneticPr fontId="4" type="noConversion"/>
  </si>
  <si>
    <t>Housing Top side</t>
    <phoneticPr fontId="4" type="noConversion"/>
  </si>
  <si>
    <t>Housing Bottom side</t>
    <phoneticPr fontId="4" type="noConversion"/>
  </si>
  <si>
    <t>Foxconn Sepc
(*90%)</t>
    <phoneticPr fontId="4" type="noConversion"/>
  </si>
  <si>
    <t>PCB Bottom</t>
    <phoneticPr fontId="4" type="noConversion"/>
  </si>
  <si>
    <t>Housing Top</t>
  </si>
  <si>
    <t>Housing Bottom</t>
  </si>
  <si>
    <t>Air</t>
  </si>
  <si>
    <t>25°C</t>
    <phoneticPr fontId="4" type="noConversion"/>
  </si>
  <si>
    <t>PASS / FAIL
@25C</t>
    <phoneticPr fontId="4" type="noConversion"/>
  </si>
  <si>
    <t>PCB Top</t>
    <phoneticPr fontId="4" type="noConversion"/>
  </si>
  <si>
    <t>Vertical</t>
    <phoneticPr fontId="4" type="noConversion"/>
  </si>
  <si>
    <t>T99X171.00 Thermal test 25c &amp; 50c</t>
    <phoneticPr fontId="4" type="noConversion"/>
  </si>
  <si>
    <t>PASS / FAIL
@50C</t>
    <phoneticPr fontId="4" type="noConversion"/>
  </si>
  <si>
    <t>50°C</t>
    <phoneticPr fontId="4" type="noConversion"/>
  </si>
  <si>
    <t>NA</t>
    <phoneticPr fontId="4" type="noConversion"/>
  </si>
  <si>
    <t>a).4KP60 Video on local + Iperf 50M</t>
    <phoneticPr fontId="32" type="noConversion"/>
  </si>
  <si>
    <t>a).4KP60 Video on local + Iperf 50M</t>
    <phoneticPr fontId="32" type="noConversion"/>
  </si>
  <si>
    <t>2.9 W</t>
    <phoneticPr fontId="4" type="noConversion"/>
  </si>
  <si>
    <t>3 W</t>
    <phoneticPr fontId="4" type="noConversion"/>
  </si>
  <si>
    <t xml:space="preserve"> Thermal pad Vendor : SHIULI</t>
    <phoneticPr fontId="4" type="noConversion"/>
  </si>
  <si>
    <r>
      <t xml:space="preserve"> Thermal pad Vendor : TIANMAI (</t>
    </r>
    <r>
      <rPr>
        <b/>
        <sz val="18"/>
        <color rgb="FFFF0000"/>
        <rFont val="細明體"/>
        <family val="3"/>
        <charset val="136"/>
      </rPr>
      <t>天脉</t>
    </r>
    <r>
      <rPr>
        <b/>
        <sz val="18"/>
        <color rgb="FFFF0000"/>
        <rFont val="Arial"/>
        <family val="2"/>
      </rPr>
      <t>)</t>
    </r>
    <phoneticPr fontId="4" type="noConversion"/>
  </si>
  <si>
    <t>3 W</t>
    <phoneticPr fontId="4" type="noConversion"/>
  </si>
  <si>
    <t>2021
Thermal Test Temp. 25C</t>
    <phoneticPr fontId="4" type="noConversion"/>
  </si>
  <si>
    <t>2021
Thermal Test Temp. 50C</t>
    <phoneticPr fontId="4" type="noConversion"/>
  </si>
  <si>
    <t>2021
Thermal Test Temp. 25C</t>
    <phoneticPr fontId="4" type="noConversion"/>
  </si>
  <si>
    <t>2021
Thermal Test Temp. 50C</t>
    <phoneticPr fontId="4" type="noConversion"/>
  </si>
  <si>
    <t>U1</t>
  </si>
  <si>
    <t>CPU FCBGA393</t>
    <phoneticPr fontId="4" type="noConversion"/>
  </si>
  <si>
    <r>
      <t xml:space="preserve">Case 1
</t>
    </r>
    <r>
      <rPr>
        <b/>
        <sz val="11"/>
        <color rgb="FFFF0000"/>
        <rFont val="Arial"/>
        <family val="2"/>
      </rPr>
      <t>1. Without</t>
    </r>
    <r>
      <rPr>
        <b/>
        <sz val="11"/>
        <color theme="1"/>
        <rFont val="Arial"/>
        <family val="2"/>
      </rPr>
      <t xml:space="preserve"> Top &amp; Bottom Shiedling Cover 
2. Thermal pad Vendor : SHIULI(</t>
    </r>
    <r>
      <rPr>
        <b/>
        <sz val="11"/>
        <color rgb="FFFF0000"/>
        <rFont val="Arial"/>
        <family val="2"/>
      </rPr>
      <t>3W New</t>
    </r>
    <r>
      <rPr>
        <b/>
        <sz val="11"/>
        <color theme="1"/>
        <rFont val="Arial"/>
        <family val="2"/>
      </rPr>
      <t>)</t>
    </r>
    <phoneticPr fontId="4" type="noConversion"/>
  </si>
  <si>
    <r>
      <t xml:space="preserve">Case 2
1. </t>
    </r>
    <r>
      <rPr>
        <b/>
        <sz val="11"/>
        <color rgb="FFFF0000"/>
        <rFont val="Arial"/>
        <family val="2"/>
      </rPr>
      <t xml:space="preserve">Without </t>
    </r>
    <r>
      <rPr>
        <b/>
        <sz val="11"/>
        <color theme="1"/>
        <rFont val="Arial"/>
        <family val="2"/>
      </rPr>
      <t>Top &amp; Bottom Shiedling Cover 
2. Thermal pad Vendor : TIANMAI (</t>
    </r>
    <r>
      <rPr>
        <b/>
        <sz val="11"/>
        <color theme="1"/>
        <rFont val="細明體"/>
        <family val="3"/>
        <charset val="136"/>
      </rPr>
      <t>天脉</t>
    </r>
    <r>
      <rPr>
        <b/>
        <sz val="11"/>
        <color theme="1"/>
        <rFont val="Arial"/>
        <family val="2"/>
      </rPr>
      <t>)(</t>
    </r>
    <r>
      <rPr>
        <b/>
        <sz val="11"/>
        <color rgb="FFFF0000"/>
        <rFont val="Arial"/>
        <family val="2"/>
      </rPr>
      <t>3W New</t>
    </r>
    <r>
      <rPr>
        <b/>
        <sz val="11"/>
        <color theme="1"/>
        <rFont val="Arial"/>
        <family val="2"/>
      </rPr>
      <t>)</t>
    </r>
    <phoneticPr fontId="4" type="noConversion"/>
  </si>
  <si>
    <r>
      <t xml:space="preserve">Case 3
1. </t>
    </r>
    <r>
      <rPr>
        <b/>
        <sz val="11"/>
        <color rgb="FFFF0000"/>
        <rFont val="Arial"/>
        <family val="2"/>
      </rPr>
      <t xml:space="preserve">Without </t>
    </r>
    <r>
      <rPr>
        <b/>
        <sz val="11"/>
        <color theme="1"/>
        <rFont val="Arial"/>
        <family val="2"/>
      </rPr>
      <t>Top &amp; Bottom Shiedling Cover 
2. Thermal pad Vendor : SHIULI(</t>
    </r>
    <r>
      <rPr>
        <b/>
        <sz val="11"/>
        <color rgb="FFFF0000"/>
        <rFont val="Arial"/>
        <family val="2"/>
      </rPr>
      <t>5W New</t>
    </r>
    <r>
      <rPr>
        <b/>
        <sz val="11"/>
        <color theme="1"/>
        <rFont val="Arial"/>
        <family val="2"/>
      </rPr>
      <t>)</t>
    </r>
    <phoneticPr fontId="4" type="noConversion"/>
  </si>
  <si>
    <r>
      <t>Case 4
1.</t>
    </r>
    <r>
      <rPr>
        <b/>
        <sz val="11"/>
        <color rgb="FFFF0000"/>
        <rFont val="Arial"/>
        <family val="2"/>
      </rPr>
      <t xml:space="preserve"> Without</t>
    </r>
    <r>
      <rPr>
        <b/>
        <sz val="11"/>
        <color theme="1"/>
        <rFont val="Arial"/>
        <family val="2"/>
      </rPr>
      <t xml:space="preserve"> Top &amp; Bottom Shiedling Cover 
2. Thermal pad Vendor : TIANMAI (</t>
    </r>
    <r>
      <rPr>
        <b/>
        <sz val="11"/>
        <color theme="1"/>
        <rFont val="細明體"/>
        <family val="3"/>
        <charset val="136"/>
      </rPr>
      <t>天脉</t>
    </r>
    <r>
      <rPr>
        <b/>
        <sz val="11"/>
        <color theme="1"/>
        <rFont val="Arial"/>
        <family val="2"/>
      </rPr>
      <t>)(</t>
    </r>
    <r>
      <rPr>
        <b/>
        <sz val="11"/>
        <color rgb="FFFF0000"/>
        <rFont val="Arial"/>
        <family val="2"/>
      </rPr>
      <t>5W New</t>
    </r>
    <r>
      <rPr>
        <b/>
        <sz val="11"/>
        <color theme="1"/>
        <rFont val="Arial"/>
        <family val="2"/>
      </rPr>
      <t>)</t>
    </r>
    <phoneticPr fontId="4" type="noConversion"/>
  </si>
  <si>
    <r>
      <t>Case 5
1.</t>
    </r>
    <r>
      <rPr>
        <b/>
        <sz val="11"/>
        <color rgb="FFFF0000"/>
        <rFont val="Arial"/>
        <family val="2"/>
      </rPr>
      <t xml:space="preserve"> With</t>
    </r>
    <r>
      <rPr>
        <b/>
        <sz val="11"/>
        <color theme="1"/>
        <rFont val="Arial"/>
        <family val="2"/>
      </rPr>
      <t xml:space="preserve"> Top &amp; Bottom Shiedling Cover 
 2. Thermal pad Vendor : ZIITEK (</t>
    </r>
    <r>
      <rPr>
        <b/>
        <sz val="11"/>
        <color rgb="FFFF0000"/>
        <rFont val="Arial"/>
        <family val="2"/>
      </rPr>
      <t>5W Current</t>
    </r>
    <r>
      <rPr>
        <b/>
        <sz val="11"/>
        <color theme="1"/>
        <rFont val="Arial"/>
        <family val="2"/>
      </rPr>
      <t>)</t>
    </r>
    <phoneticPr fontId="4" type="noConversion"/>
  </si>
  <si>
    <r>
      <t xml:space="preserve">Case 6
1. </t>
    </r>
    <r>
      <rPr>
        <b/>
        <sz val="11"/>
        <color rgb="FFFF0000"/>
        <rFont val="Arial"/>
        <family val="2"/>
      </rPr>
      <t>With</t>
    </r>
    <r>
      <rPr>
        <b/>
        <sz val="11"/>
        <color theme="1"/>
        <rFont val="Arial"/>
        <family val="2"/>
      </rPr>
      <t xml:space="preserve"> Top &amp; Bottom Shiedling Cover 
2. Thermal pad Vendor : TIANMAI (</t>
    </r>
    <r>
      <rPr>
        <b/>
        <sz val="11"/>
        <color theme="1"/>
        <rFont val="細明體"/>
        <family val="3"/>
        <charset val="136"/>
      </rPr>
      <t>天脉</t>
    </r>
    <r>
      <rPr>
        <b/>
        <sz val="11"/>
        <color theme="1"/>
        <rFont val="Arial"/>
        <family val="2"/>
      </rPr>
      <t>)(</t>
    </r>
    <r>
      <rPr>
        <b/>
        <sz val="11"/>
        <color rgb="FFFF0000"/>
        <rFont val="Arial"/>
        <family val="2"/>
      </rPr>
      <t>5W Current</t>
    </r>
    <r>
      <rPr>
        <b/>
        <sz val="11"/>
        <color theme="1"/>
        <rFont val="Arial"/>
        <family val="2"/>
      </rPr>
      <t>)</t>
    </r>
    <phoneticPr fontId="4" type="noConversion"/>
  </si>
  <si>
    <t>20220812
Thermal Test Temp. 25C</t>
    <phoneticPr fontId="4" type="noConversion"/>
  </si>
  <si>
    <t>20220812
Thermal Test Temp. 50C</t>
    <phoneticPr fontId="4" type="noConversion"/>
  </si>
  <si>
    <t>20220812
Thermal Test Temp. 25C</t>
    <phoneticPr fontId="4" type="noConversion"/>
  </si>
  <si>
    <t>20220812
Thermal Test Temp. 50C</t>
    <phoneticPr fontId="4" type="noConversion"/>
  </si>
  <si>
    <t>20220729
Thermal Test Temp. 25C</t>
    <phoneticPr fontId="4" type="noConversion"/>
  </si>
  <si>
    <t>20220728
Thermal Test Temp. 50C</t>
    <phoneticPr fontId="4" type="noConversion"/>
  </si>
  <si>
    <t>20220729
Thermal Test Temp. 25C</t>
    <phoneticPr fontId="4" type="noConversion"/>
  </si>
  <si>
    <t>20220801
Thermal Test Temp. 50C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</si>
</sst>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 "/>
    <numFmt numFmtId="178" formatCode="m&quot;月&quot;d&quot;日&quot;"/>
  </numFmts>
  <fonts count="41">
    <font>
      <sz val="11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0"/>
      <color indexed="8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sz val="14"/>
      <name val="Arial"/>
      <family val="2"/>
    </font>
    <font>
      <sz val="10"/>
      <name val="Arial"/>
      <family val="2"/>
    </font>
    <font>
      <sz val="8"/>
      <name val="Cryptography"/>
      <family val="2"/>
    </font>
    <font>
      <b/>
      <sz val="10"/>
      <color indexed="8"/>
      <name val="Arial"/>
      <family val="2"/>
    </font>
    <font>
      <sz val="9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6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rgb="FF0000FF"/>
      <name val="Calibri"/>
      <family val="2"/>
    </font>
    <font>
      <b/>
      <sz val="12"/>
      <color rgb="FF0000FF"/>
      <name val="Arial"/>
      <family val="2"/>
    </font>
    <font>
      <sz val="20"/>
      <color theme="1"/>
      <name val="Calibri"/>
      <family val="2"/>
    </font>
    <font>
      <sz val="18"/>
      <color rgb="FFFF0000"/>
      <name val="Arial"/>
      <family val="2"/>
    </font>
    <font>
      <sz val="10"/>
      <color theme="4" tint="-0.249977111117893"/>
      <name val="Calibri"/>
      <family val="2"/>
    </font>
    <font>
      <sz val="11"/>
      <color theme="1"/>
      <name val="Arial"/>
      <family val="2"/>
    </font>
    <font>
      <b/>
      <sz val="11"/>
      <color rgb="FF0000FF"/>
      <name val="Arial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rgb="FF0000FF"/>
      <name val="Arial"/>
      <family val="2"/>
    </font>
    <font>
      <sz val="9"/>
      <name val="新細明體"/>
      <family val="1"/>
      <charset val="136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細明體"/>
      <family val="3"/>
      <charset val="136"/>
    </font>
    <font>
      <sz val="16"/>
      <color rgb="FFFF0000"/>
      <name val="Calibri"/>
      <family val="2"/>
    </font>
    <font>
      <b/>
      <sz val="18"/>
      <color rgb="FFFF0000"/>
      <name val="Arial"/>
      <family val="2"/>
    </font>
    <font>
      <b/>
      <sz val="18"/>
      <color rgb="FFFF0000"/>
      <name val="細明體"/>
      <family val="3"/>
      <charset val="136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>
      <alignment vertical="center"/>
    </xf>
    <xf numFmtId="0" fontId="11" fillId="0" borderId="0" applyNumberFormat="0" applyFill="0" applyBorder="0" applyAlignment="0">
      <protection locked="0" hidden="1"/>
    </xf>
    <xf numFmtId="0" fontId="15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4" fillId="0" borderId="0"/>
    <xf numFmtId="0" fontId="1" fillId="0" borderId="0">
      <alignment vertical="center"/>
    </xf>
    <xf numFmtId="0" fontId="3" fillId="0" borderId="0"/>
  </cellStyleXfs>
  <cellXfs count="107">
    <xf numFmtId="0" fontId="0" fillId="0" borderId="0" xfId="0"/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7" fillId="0" borderId="0" xfId="0" applyFont="1" applyBorder="1"/>
    <xf numFmtId="0" fontId="18" fillId="0" borderId="0" xfId="0" applyFont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17" fillId="0" borderId="0" xfId="0" applyFont="1" applyFill="1"/>
    <xf numFmtId="0" fontId="9" fillId="0" borderId="0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0" fontId="17" fillId="0" borderId="0" xfId="0" applyFont="1" applyFill="1" applyBorder="1" applyAlignment="1"/>
    <xf numFmtId="0" fontId="5" fillId="3" borderId="1" xfId="0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21" fillId="0" borderId="0" xfId="0" applyFont="1" applyFill="1" applyBorder="1" applyAlignment="1"/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22" fillId="0" borderId="5" xfId="1" applyFont="1" applyFill="1" applyBorder="1" applyAlignment="1">
      <alignment horizontal="center" vertical="center" wrapText="1"/>
    </xf>
    <xf numFmtId="0" fontId="23" fillId="0" borderId="5" xfId="4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/>
    </xf>
    <xf numFmtId="0" fontId="17" fillId="0" borderId="7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 vertical="center"/>
    </xf>
    <xf numFmtId="178" fontId="17" fillId="0" borderId="0" xfId="0" applyNumberFormat="1" applyFont="1" applyBorder="1"/>
    <xf numFmtId="0" fontId="24" fillId="0" borderId="0" xfId="0" applyFont="1" applyBorder="1"/>
    <xf numFmtId="14" fontId="25" fillId="0" borderId="0" xfId="0" applyNumberFormat="1" applyFont="1" applyFill="1" applyBorder="1"/>
    <xf numFmtId="0" fontId="16" fillId="0" borderId="0" xfId="0" applyFont="1" applyFill="1" applyBorder="1"/>
    <xf numFmtId="0" fontId="26" fillId="2" borderId="1" xfId="11" applyFont="1" applyFill="1" applyBorder="1" applyAlignment="1">
      <alignment horizontal="center" vertical="center"/>
    </xf>
    <xf numFmtId="0" fontId="17" fillId="0" borderId="2" xfId="0" applyFont="1" applyBorder="1"/>
    <xf numFmtId="0" fontId="18" fillId="0" borderId="2" xfId="0" applyFont="1" applyBorder="1" applyAlignment="1">
      <alignment vertical="center"/>
    </xf>
    <xf numFmtId="0" fontId="17" fillId="0" borderId="2" xfId="0" applyFont="1" applyBorder="1" applyAlignment="1"/>
    <xf numFmtId="0" fontId="17" fillId="0" borderId="2" xfId="0" applyFont="1" applyBorder="1" applyAlignment="1">
      <alignment horizontal="center"/>
    </xf>
    <xf numFmtId="177" fontId="12" fillId="5" borderId="1" xfId="1" applyNumberFormat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176" fontId="27" fillId="5" borderId="1" xfId="0" applyNumberFormat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176" fontId="27" fillId="4" borderId="1" xfId="0" applyNumberFormat="1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22" fillId="0" borderId="5" xfId="1" applyFont="1" applyFill="1" applyBorder="1" applyAlignment="1">
      <alignment vertical="center" wrapText="1"/>
    </xf>
    <xf numFmtId="0" fontId="31" fillId="0" borderId="0" xfId="0" applyFont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177" fontId="12" fillId="4" borderId="1" xfId="1" applyNumberFormat="1" applyFont="1" applyFill="1" applyBorder="1" applyAlignment="1">
      <alignment horizontal="center" vertical="center" wrapText="1"/>
    </xf>
    <xf numFmtId="176" fontId="12" fillId="4" borderId="1" xfId="1" applyNumberFormat="1" applyFont="1" applyFill="1" applyBorder="1" applyAlignment="1">
      <alignment horizontal="center" vertical="center" wrapText="1"/>
    </xf>
    <xf numFmtId="176" fontId="12" fillId="5" borderId="1" xfId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vertical="center"/>
    </xf>
    <xf numFmtId="0" fontId="17" fillId="0" borderId="12" xfId="0" applyFont="1" applyBorder="1"/>
    <xf numFmtId="0" fontId="17" fillId="0" borderId="7" xfId="0" applyFont="1" applyBorder="1"/>
    <xf numFmtId="0" fontId="17" fillId="0" borderId="13" xfId="0" applyFont="1" applyBorder="1"/>
    <xf numFmtId="0" fontId="17" fillId="0" borderId="14" xfId="0" applyFont="1" applyBorder="1"/>
    <xf numFmtId="0" fontId="17" fillId="0" borderId="11" xfId="0" applyFont="1" applyBorder="1"/>
    <xf numFmtId="0" fontId="17" fillId="0" borderId="5" xfId="0" applyFont="1" applyBorder="1"/>
    <xf numFmtId="0" fontId="17" fillId="0" borderId="6" xfId="0" applyFont="1" applyBorder="1"/>
    <xf numFmtId="0" fontId="36" fillId="3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176" fontId="40" fillId="4" borderId="1" xfId="1" applyNumberFormat="1" applyFont="1" applyFill="1" applyBorder="1" applyAlignment="1">
      <alignment horizontal="center" vertical="center" wrapText="1"/>
    </xf>
    <xf numFmtId="176" fontId="39" fillId="4" borderId="1" xfId="0" applyNumberFormat="1" applyFont="1" applyFill="1" applyBorder="1" applyAlignment="1">
      <alignment horizontal="center" vertical="center"/>
    </xf>
    <xf numFmtId="176" fontId="33" fillId="4" borderId="10" xfId="0" applyNumberFormat="1" applyFont="1" applyFill="1" applyBorder="1" applyAlignment="1">
      <alignment horizontal="left" vertical="top" wrapText="1"/>
    </xf>
    <xf numFmtId="176" fontId="33" fillId="4" borderId="8" xfId="0" applyNumberFormat="1" applyFont="1" applyFill="1" applyBorder="1" applyAlignment="1">
      <alignment horizontal="left" vertical="top" wrapText="1"/>
    </xf>
    <xf numFmtId="176" fontId="33" fillId="4" borderId="9" xfId="0" applyNumberFormat="1" applyFont="1" applyFill="1" applyBorder="1" applyAlignment="1">
      <alignment horizontal="left" vertical="top" wrapText="1"/>
    </xf>
    <xf numFmtId="176" fontId="33" fillId="5" borderId="10" xfId="0" applyNumberFormat="1" applyFont="1" applyFill="1" applyBorder="1" applyAlignment="1">
      <alignment horizontal="left" vertical="top" wrapText="1"/>
    </xf>
    <xf numFmtId="176" fontId="33" fillId="5" borderId="8" xfId="0" applyNumberFormat="1" applyFont="1" applyFill="1" applyBorder="1" applyAlignment="1">
      <alignment horizontal="left" vertical="top" wrapText="1"/>
    </xf>
    <xf numFmtId="176" fontId="33" fillId="5" borderId="9" xfId="0" applyNumberFormat="1" applyFont="1" applyFill="1" applyBorder="1" applyAlignment="1">
      <alignment horizontal="left" vertical="top" wrapText="1"/>
    </xf>
    <xf numFmtId="177" fontId="12" fillId="4" borderId="10" xfId="1" applyNumberFormat="1" applyFont="1" applyFill="1" applyBorder="1" applyAlignment="1">
      <alignment horizontal="center" vertical="center" wrapText="1"/>
    </xf>
    <xf numFmtId="177" fontId="12" fillId="4" borderId="8" xfId="1" applyNumberFormat="1" applyFont="1" applyFill="1" applyBorder="1" applyAlignment="1">
      <alignment horizontal="center" vertical="center" wrapText="1"/>
    </xf>
    <xf numFmtId="177" fontId="12" fillId="4" borderId="9" xfId="1" applyNumberFormat="1" applyFont="1" applyFill="1" applyBorder="1" applyAlignment="1">
      <alignment horizontal="center" vertical="center" wrapText="1"/>
    </xf>
    <xf numFmtId="177" fontId="12" fillId="5" borderId="10" xfId="1" applyNumberFormat="1" applyFont="1" applyFill="1" applyBorder="1" applyAlignment="1">
      <alignment horizontal="center" vertical="center" wrapText="1"/>
    </xf>
    <xf numFmtId="177" fontId="12" fillId="5" borderId="8" xfId="1" applyNumberFormat="1" applyFont="1" applyFill="1" applyBorder="1" applyAlignment="1">
      <alignment horizontal="center" vertical="center" wrapText="1"/>
    </xf>
    <xf numFmtId="177" fontId="12" fillId="5" borderId="9" xfId="1" applyNumberFormat="1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/>
    </xf>
    <xf numFmtId="0" fontId="12" fillId="4" borderId="10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 wrapText="1"/>
    </xf>
    <xf numFmtId="0" fontId="12" fillId="5" borderId="8" xfId="1" applyFont="1" applyFill="1" applyBorder="1" applyAlignment="1">
      <alignment horizontal="center" vertical="center" wrapText="1"/>
    </xf>
    <xf numFmtId="0" fontId="12" fillId="5" borderId="9" xfId="1" applyFont="1" applyFill="1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34" fillId="6" borderId="10" xfId="0" applyFont="1" applyFill="1" applyBorder="1" applyAlignment="1">
      <alignment horizontal="center" vertical="center" wrapText="1"/>
    </xf>
    <xf numFmtId="0" fontId="34" fillId="6" borderId="8" xfId="0" applyFont="1" applyFill="1" applyBorder="1" applyAlignment="1">
      <alignment horizontal="center" vertical="center" wrapText="1"/>
    </xf>
    <xf numFmtId="0" fontId="34" fillId="6" borderId="9" xfId="0" applyFont="1" applyFill="1" applyBorder="1" applyAlignment="1">
      <alignment horizontal="center" vertical="center" wrapText="1"/>
    </xf>
    <xf numFmtId="0" fontId="34" fillId="7" borderId="10" xfId="0" applyFont="1" applyFill="1" applyBorder="1" applyAlignment="1">
      <alignment horizontal="center" vertical="center" wrapText="1"/>
    </xf>
    <xf numFmtId="0" fontId="34" fillId="7" borderId="8" xfId="0" applyFont="1" applyFill="1" applyBorder="1" applyAlignment="1">
      <alignment horizontal="center" vertical="center" wrapText="1"/>
    </xf>
    <xf numFmtId="0" fontId="34" fillId="7" borderId="9" xfId="0" applyFont="1" applyFill="1" applyBorder="1" applyAlignment="1">
      <alignment horizontal="center" vertical="center" wrapText="1"/>
    </xf>
    <xf numFmtId="0" fontId="12" fillId="5" borderId="10" xfId="1" applyFont="1" applyFill="1" applyBorder="1" applyAlignment="1">
      <alignment horizontal="center" vertical="center" wrapText="1"/>
    </xf>
  </cellXfs>
  <cellStyles count="13">
    <cellStyle name="Normal 2" xfId="1"/>
    <cellStyle name="Password" xfId="2"/>
    <cellStyle name="一般" xfId="0" builtinId="0"/>
    <cellStyle name="一般 2" xfId="3"/>
    <cellStyle name="一般 2 2" xfId="4"/>
    <cellStyle name="一般 2 3" xfId="5"/>
    <cellStyle name="一般 3" xfId="6"/>
    <cellStyle name="一般 3 2" xfId="7"/>
    <cellStyle name="一般 4" xfId="8"/>
    <cellStyle name="一般 5" xfId="9"/>
    <cellStyle name="一般 6" xfId="10"/>
    <cellStyle name="一般_Data" xfId="11"/>
    <cellStyle name="樣式 1" xfId="12"/>
  </cellStyles>
  <dxfs count="40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9</xdr:col>
      <xdr:colOff>381000</xdr:colOff>
      <xdr:row>55</xdr:row>
      <xdr:rowOff>0</xdr:rowOff>
    </xdr:to>
    <xdr:pic>
      <xdr:nvPicPr>
        <xdr:cNvPr id="32" name="圖片 3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88" y="6286500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19</xdr:col>
      <xdr:colOff>523875</xdr:colOff>
      <xdr:row>55</xdr:row>
      <xdr:rowOff>0</xdr:rowOff>
    </xdr:to>
    <xdr:pic>
      <xdr:nvPicPr>
        <xdr:cNvPr id="33" name="圖片 3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81813" y="6286500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9</xdr:col>
      <xdr:colOff>381000</xdr:colOff>
      <xdr:row>28</xdr:row>
      <xdr:rowOff>0</xdr:rowOff>
    </xdr:to>
    <xdr:pic>
      <xdr:nvPicPr>
        <xdr:cNvPr id="34" name="圖片 3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88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19</xdr:col>
      <xdr:colOff>523875</xdr:colOff>
      <xdr:row>28</xdr:row>
      <xdr:rowOff>0</xdr:rowOff>
    </xdr:to>
    <xdr:pic>
      <xdr:nvPicPr>
        <xdr:cNvPr id="18" name="圖片 1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81813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4</xdr:row>
      <xdr:rowOff>0</xdr:rowOff>
    </xdr:from>
    <xdr:to>
      <xdr:col>30</xdr:col>
      <xdr:colOff>523875</xdr:colOff>
      <xdr:row>28</xdr:row>
      <xdr:rowOff>0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692188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4</xdr:row>
      <xdr:rowOff>0</xdr:rowOff>
    </xdr:from>
    <xdr:to>
      <xdr:col>41</xdr:col>
      <xdr:colOff>523875</xdr:colOff>
      <xdr:row>28</xdr:row>
      <xdr:rowOff>0</xdr:rowOff>
    </xdr:to>
    <xdr:pic>
      <xdr:nvPicPr>
        <xdr:cNvPr id="24" name="圖片 23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0502563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31</xdr:row>
      <xdr:rowOff>0</xdr:rowOff>
    </xdr:from>
    <xdr:to>
      <xdr:col>30</xdr:col>
      <xdr:colOff>523875</xdr:colOff>
      <xdr:row>55</xdr:row>
      <xdr:rowOff>0</xdr:rowOff>
    </xdr:to>
    <xdr:pic>
      <xdr:nvPicPr>
        <xdr:cNvPr id="27" name="圖片 26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692188" y="6286500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41</xdr:col>
      <xdr:colOff>523875</xdr:colOff>
      <xdr:row>55</xdr:row>
      <xdr:rowOff>0</xdr:rowOff>
    </xdr:to>
    <xdr:pic>
      <xdr:nvPicPr>
        <xdr:cNvPr id="28" name="圖片 27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0502563" y="6286500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60</xdr:row>
      <xdr:rowOff>0</xdr:rowOff>
    </xdr:from>
    <xdr:to>
      <xdr:col>30</xdr:col>
      <xdr:colOff>523875</xdr:colOff>
      <xdr:row>84</xdr:row>
      <xdr:rowOff>0</xdr:rowOff>
    </xdr:to>
    <xdr:pic>
      <xdr:nvPicPr>
        <xdr:cNvPr id="30" name="圖片 29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92188" y="11834813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60</xdr:row>
      <xdr:rowOff>0</xdr:rowOff>
    </xdr:from>
    <xdr:to>
      <xdr:col>41</xdr:col>
      <xdr:colOff>523875</xdr:colOff>
      <xdr:row>84</xdr:row>
      <xdr:rowOff>0</xdr:rowOff>
    </xdr:to>
    <xdr:pic>
      <xdr:nvPicPr>
        <xdr:cNvPr id="31" name="圖片 30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02563" y="11834813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43</xdr:col>
      <xdr:colOff>47624</xdr:colOff>
      <xdr:row>31</xdr:row>
      <xdr:rowOff>0</xdr:rowOff>
    </xdr:from>
    <xdr:to>
      <xdr:col>52</xdr:col>
      <xdr:colOff>571499</xdr:colOff>
      <xdr:row>55</xdr:row>
      <xdr:rowOff>0</xdr:rowOff>
    </xdr:to>
    <xdr:pic>
      <xdr:nvPicPr>
        <xdr:cNvPr id="38" name="圖片 37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7360562" y="6286500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54</xdr:col>
      <xdr:colOff>23812</xdr:colOff>
      <xdr:row>31</xdr:row>
      <xdr:rowOff>0</xdr:rowOff>
    </xdr:from>
    <xdr:to>
      <xdr:col>63</xdr:col>
      <xdr:colOff>547687</xdr:colOff>
      <xdr:row>55</xdr:row>
      <xdr:rowOff>0</xdr:rowOff>
    </xdr:to>
    <xdr:pic>
      <xdr:nvPicPr>
        <xdr:cNvPr id="39" name="圖片 38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47125" y="6286500"/>
          <a:ext cx="6096000" cy="4572000"/>
        </a:xfrm>
        <a:prstGeom prst="rect">
          <a:avLst/>
        </a:prstGeom>
      </xdr:spPr>
    </xdr:pic>
    <xdr:clientData/>
  </xdr:twoCellAnchor>
  <xdr:twoCellAnchor>
    <xdr:from>
      <xdr:col>47</xdr:col>
      <xdr:colOff>309562</xdr:colOff>
      <xdr:row>43</xdr:row>
      <xdr:rowOff>71437</xdr:rowOff>
    </xdr:from>
    <xdr:to>
      <xdr:col>48</xdr:col>
      <xdr:colOff>523874</xdr:colOff>
      <xdr:row>47</xdr:row>
      <xdr:rowOff>142875</xdr:rowOff>
    </xdr:to>
    <xdr:sp macro="" textlink="">
      <xdr:nvSpPr>
        <xdr:cNvPr id="10" name="矩形 9"/>
        <xdr:cNvSpPr/>
      </xdr:nvSpPr>
      <xdr:spPr>
        <a:xfrm>
          <a:off x="30099000" y="8643937"/>
          <a:ext cx="833437" cy="833438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58</xdr:col>
      <xdr:colOff>319086</xdr:colOff>
      <xdr:row>42</xdr:row>
      <xdr:rowOff>80966</xdr:rowOff>
    </xdr:from>
    <xdr:to>
      <xdr:col>59</xdr:col>
      <xdr:colOff>533398</xdr:colOff>
      <xdr:row>46</xdr:row>
      <xdr:rowOff>152404</xdr:rowOff>
    </xdr:to>
    <xdr:sp macro="" textlink="">
      <xdr:nvSpPr>
        <xdr:cNvPr id="42" name="矩形 41"/>
        <xdr:cNvSpPr/>
      </xdr:nvSpPr>
      <xdr:spPr>
        <a:xfrm>
          <a:off x="36918899" y="8462966"/>
          <a:ext cx="833437" cy="833438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43</xdr:col>
      <xdr:colOff>0</xdr:colOff>
      <xdr:row>60</xdr:row>
      <xdr:rowOff>0</xdr:rowOff>
    </xdr:from>
    <xdr:to>
      <xdr:col>52</xdr:col>
      <xdr:colOff>523875</xdr:colOff>
      <xdr:row>84</xdr:row>
      <xdr:rowOff>0</xdr:rowOff>
    </xdr:to>
    <xdr:pic>
      <xdr:nvPicPr>
        <xdr:cNvPr id="43" name="圖片 42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12938" y="11834813"/>
          <a:ext cx="6096000" cy="45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6"/>
  <sheetViews>
    <sheetView tabSelected="1" zoomScale="70" zoomScaleNormal="70" workbookViewId="0">
      <pane xSplit="7" topLeftCell="AJ1" activePane="topRight" state="frozen"/>
      <selection activeCell="A4" sqref="A4"/>
      <selection pane="topRight" activeCell="E14" sqref="E14"/>
    </sheetView>
  </sheetViews>
  <sheetFormatPr defaultColWidth="9.09765625" defaultRowHeight="14.5"/>
  <cols>
    <col min="1" max="1" width="14.09765625" style="10" customWidth="1"/>
    <col min="2" max="2" width="23" style="12" customWidth="1"/>
    <col min="3" max="3" width="7.8984375" style="15" customWidth="1"/>
    <col min="4" max="4" width="9.09765625" style="15" customWidth="1"/>
    <col min="5" max="6" width="9.3984375" style="15" customWidth="1"/>
    <col min="7" max="7" width="9.8984375" style="15" customWidth="1"/>
    <col min="8" max="15" width="9.09765625" style="10" customWidth="1"/>
    <col min="16" max="16384" width="9.09765625" style="10"/>
  </cols>
  <sheetData>
    <row r="1" spans="1:55" ht="23.5" hidden="1">
      <c r="A1" s="16" t="s">
        <v>0</v>
      </c>
      <c r="B1" s="17"/>
      <c r="C1" s="96"/>
      <c r="D1" s="96"/>
    </row>
    <row r="2" spans="1:55" ht="23.5" hidden="1">
      <c r="A2" s="16" t="s">
        <v>10</v>
      </c>
      <c r="B2" s="17"/>
      <c r="C2" s="96"/>
      <c r="D2" s="96"/>
    </row>
    <row r="3" spans="1:55" ht="15.75" hidden="1" customHeight="1">
      <c r="A3" s="18" t="s">
        <v>4</v>
      </c>
      <c r="B3" s="19"/>
      <c r="C3" s="97"/>
      <c r="D3" s="97"/>
      <c r="E3" s="1"/>
      <c r="F3" s="1"/>
      <c r="G3" s="55"/>
    </row>
    <row r="4" spans="1:55" ht="15.5">
      <c r="A4" s="18" t="s">
        <v>7</v>
      </c>
      <c r="B4" s="19"/>
      <c r="C4" s="98" t="s">
        <v>26</v>
      </c>
      <c r="D4" s="98"/>
      <c r="E4" s="98"/>
      <c r="F4" s="98"/>
      <c r="G4" s="98"/>
    </row>
    <row r="5" spans="1:55" ht="15.5">
      <c r="A5" s="18" t="s">
        <v>5</v>
      </c>
      <c r="B5" s="19"/>
      <c r="C5" s="95"/>
      <c r="D5" s="95"/>
      <c r="E5" s="95"/>
      <c r="G5" s="17"/>
    </row>
    <row r="6" spans="1:55" ht="45.75" customHeight="1">
      <c r="A6" s="59" t="s">
        <v>6</v>
      </c>
      <c r="B6" s="23"/>
      <c r="C6" s="99" t="s">
        <v>25</v>
      </c>
      <c r="D6" s="99"/>
      <c r="E6" s="99"/>
      <c r="F6" s="99"/>
      <c r="G6" s="99"/>
      <c r="H6" s="86" t="s">
        <v>43</v>
      </c>
      <c r="I6" s="87"/>
      <c r="J6" s="87"/>
      <c r="K6" s="87"/>
      <c r="L6" s="87"/>
      <c r="M6" s="87"/>
      <c r="N6" s="87"/>
      <c r="O6" s="87"/>
      <c r="P6" s="93" t="s">
        <v>44</v>
      </c>
      <c r="Q6" s="94"/>
      <c r="R6" s="94"/>
      <c r="S6" s="94"/>
      <c r="T6" s="94"/>
      <c r="U6" s="94"/>
      <c r="V6" s="94"/>
      <c r="W6" s="94"/>
      <c r="X6" s="86" t="s">
        <v>45</v>
      </c>
      <c r="Y6" s="87"/>
      <c r="Z6" s="87"/>
      <c r="AA6" s="87"/>
      <c r="AB6" s="87"/>
      <c r="AC6" s="87"/>
      <c r="AD6" s="87"/>
      <c r="AE6" s="87"/>
      <c r="AF6" s="93" t="s">
        <v>46</v>
      </c>
      <c r="AG6" s="94"/>
      <c r="AH6" s="94"/>
      <c r="AI6" s="94"/>
      <c r="AJ6" s="94"/>
      <c r="AK6" s="94"/>
      <c r="AL6" s="94"/>
      <c r="AM6" s="94"/>
      <c r="AN6" s="100" t="s">
        <v>47</v>
      </c>
      <c r="AO6" s="101"/>
      <c r="AP6" s="101"/>
      <c r="AQ6" s="101"/>
      <c r="AR6" s="101"/>
      <c r="AS6" s="101"/>
      <c r="AT6" s="101"/>
      <c r="AU6" s="102"/>
      <c r="AV6" s="103" t="s">
        <v>48</v>
      </c>
      <c r="AW6" s="104"/>
      <c r="AX6" s="104"/>
      <c r="AY6" s="104"/>
      <c r="AZ6" s="104"/>
      <c r="BA6" s="104"/>
      <c r="BB6" s="104"/>
      <c r="BC6" s="105"/>
    </row>
    <row r="7" spans="1:55" s="9" customFormat="1" ht="34.5" customHeight="1">
      <c r="A7" s="52"/>
      <c r="B7" s="52"/>
      <c r="C7" s="26"/>
      <c r="D7" s="26"/>
      <c r="E7" s="26"/>
      <c r="F7" s="27"/>
      <c r="G7" s="28"/>
      <c r="H7" s="88" t="s">
        <v>49</v>
      </c>
      <c r="I7" s="89"/>
      <c r="J7" s="89"/>
      <c r="K7" s="90"/>
      <c r="L7" s="91" t="s">
        <v>50</v>
      </c>
      <c r="M7" s="91"/>
      <c r="N7" s="91"/>
      <c r="O7" s="92"/>
      <c r="P7" s="88" t="s">
        <v>51</v>
      </c>
      <c r="Q7" s="89"/>
      <c r="R7" s="89"/>
      <c r="S7" s="90"/>
      <c r="T7" s="91" t="s">
        <v>52</v>
      </c>
      <c r="U7" s="91"/>
      <c r="V7" s="91"/>
      <c r="W7" s="92"/>
      <c r="X7" s="88" t="s">
        <v>53</v>
      </c>
      <c r="Y7" s="89"/>
      <c r="Z7" s="89"/>
      <c r="AA7" s="90"/>
      <c r="AB7" s="91" t="s">
        <v>54</v>
      </c>
      <c r="AC7" s="91"/>
      <c r="AD7" s="91"/>
      <c r="AE7" s="92"/>
      <c r="AF7" s="88" t="s">
        <v>55</v>
      </c>
      <c r="AG7" s="89"/>
      <c r="AH7" s="89"/>
      <c r="AI7" s="90"/>
      <c r="AJ7" s="91" t="s">
        <v>56</v>
      </c>
      <c r="AK7" s="91"/>
      <c r="AL7" s="91"/>
      <c r="AM7" s="92"/>
      <c r="AN7" s="88" t="s">
        <v>37</v>
      </c>
      <c r="AO7" s="89"/>
      <c r="AP7" s="89"/>
      <c r="AQ7" s="90"/>
      <c r="AR7" s="106" t="s">
        <v>38</v>
      </c>
      <c r="AS7" s="91"/>
      <c r="AT7" s="91"/>
      <c r="AU7" s="92"/>
      <c r="AV7" s="88" t="s">
        <v>39</v>
      </c>
      <c r="AW7" s="89"/>
      <c r="AX7" s="89"/>
      <c r="AY7" s="90"/>
      <c r="AZ7" s="106" t="s">
        <v>40</v>
      </c>
      <c r="BA7" s="91"/>
      <c r="BB7" s="91"/>
      <c r="BC7" s="92"/>
    </row>
    <row r="8" spans="1:55" s="9" customFormat="1" ht="41" customHeight="1">
      <c r="A8" s="24" t="s">
        <v>3</v>
      </c>
      <c r="B8" s="22" t="s">
        <v>1</v>
      </c>
      <c r="C8" s="24" t="s">
        <v>12</v>
      </c>
      <c r="D8" s="25" t="s">
        <v>14</v>
      </c>
      <c r="E8" s="24" t="s">
        <v>13</v>
      </c>
      <c r="F8" s="29" t="s">
        <v>17</v>
      </c>
      <c r="G8" s="24" t="s">
        <v>2</v>
      </c>
      <c r="H8" s="56" t="s">
        <v>22</v>
      </c>
      <c r="I8" s="46" t="s">
        <v>8</v>
      </c>
      <c r="J8" s="46" t="s">
        <v>11</v>
      </c>
      <c r="K8" s="46" t="s">
        <v>23</v>
      </c>
      <c r="L8" s="44" t="s">
        <v>28</v>
      </c>
      <c r="M8" s="45" t="s">
        <v>8</v>
      </c>
      <c r="N8" s="45" t="s">
        <v>11</v>
      </c>
      <c r="O8" s="45" t="s">
        <v>27</v>
      </c>
      <c r="P8" s="56" t="s">
        <v>22</v>
      </c>
      <c r="Q8" s="46" t="s">
        <v>8</v>
      </c>
      <c r="R8" s="46" t="s">
        <v>11</v>
      </c>
      <c r="S8" s="46" t="s">
        <v>23</v>
      </c>
      <c r="T8" s="44" t="s">
        <v>28</v>
      </c>
      <c r="U8" s="45" t="s">
        <v>8</v>
      </c>
      <c r="V8" s="45" t="s">
        <v>11</v>
      </c>
      <c r="W8" s="45" t="s">
        <v>27</v>
      </c>
      <c r="X8" s="56" t="s">
        <v>22</v>
      </c>
      <c r="Y8" s="46" t="s">
        <v>8</v>
      </c>
      <c r="Z8" s="46" t="s">
        <v>11</v>
      </c>
      <c r="AA8" s="46" t="s">
        <v>23</v>
      </c>
      <c r="AB8" s="44" t="s">
        <v>28</v>
      </c>
      <c r="AC8" s="45" t="s">
        <v>8</v>
      </c>
      <c r="AD8" s="45" t="s">
        <v>11</v>
      </c>
      <c r="AE8" s="45" t="s">
        <v>27</v>
      </c>
      <c r="AF8" s="56" t="s">
        <v>22</v>
      </c>
      <c r="AG8" s="46" t="s">
        <v>8</v>
      </c>
      <c r="AH8" s="46" t="s">
        <v>11</v>
      </c>
      <c r="AI8" s="46" t="s">
        <v>23</v>
      </c>
      <c r="AJ8" s="44" t="s">
        <v>28</v>
      </c>
      <c r="AK8" s="45" t="s">
        <v>8</v>
      </c>
      <c r="AL8" s="45" t="s">
        <v>11</v>
      </c>
      <c r="AM8" s="45" t="s">
        <v>27</v>
      </c>
      <c r="AN8" s="56" t="s">
        <v>22</v>
      </c>
      <c r="AO8" s="46" t="s">
        <v>8</v>
      </c>
      <c r="AP8" s="46" t="s">
        <v>11</v>
      </c>
      <c r="AQ8" s="46" t="s">
        <v>23</v>
      </c>
      <c r="AR8" s="44" t="s">
        <v>28</v>
      </c>
      <c r="AS8" s="45" t="s">
        <v>8</v>
      </c>
      <c r="AT8" s="45" t="s">
        <v>11</v>
      </c>
      <c r="AU8" s="45" t="s">
        <v>27</v>
      </c>
      <c r="AV8" s="56" t="s">
        <v>22</v>
      </c>
      <c r="AW8" s="46" t="s">
        <v>8</v>
      </c>
      <c r="AX8" s="46" t="s">
        <v>11</v>
      </c>
      <c r="AY8" s="46" t="s">
        <v>23</v>
      </c>
      <c r="AZ8" s="44" t="s">
        <v>28</v>
      </c>
      <c r="BA8" s="45" t="s">
        <v>8</v>
      </c>
      <c r="BB8" s="45" t="s">
        <v>11</v>
      </c>
      <c r="BC8" s="45" t="s">
        <v>27</v>
      </c>
    </row>
    <row r="9" spans="1:55" s="30" customFormat="1" ht="15.75" customHeight="1">
      <c r="A9" s="51" t="s">
        <v>41</v>
      </c>
      <c r="B9" s="13" t="s">
        <v>42</v>
      </c>
      <c r="C9" s="13">
        <v>5.36</v>
      </c>
      <c r="D9" s="39"/>
      <c r="E9" s="13">
        <v>105</v>
      </c>
      <c r="F9" s="21">
        <f t="shared" ref="F9" si="0">E9*90%</f>
        <v>94.5</v>
      </c>
      <c r="G9" s="14">
        <v>0.58209999999999995</v>
      </c>
      <c r="H9" s="57">
        <v>57.7</v>
      </c>
      <c r="I9" s="49">
        <f>H9+$C9*$G9</f>
        <v>60.820056000000001</v>
      </c>
      <c r="J9" s="49">
        <f>$F9-I9</f>
        <v>33.679943999999999</v>
      </c>
      <c r="K9" s="50" t="str">
        <f t="shared" ref="K9" si="1">IF(J9&gt;=0,"PASS","FAIL")</f>
        <v>PASS</v>
      </c>
      <c r="L9" s="58">
        <v>80.599999999999994</v>
      </c>
      <c r="M9" s="47">
        <f>L9+$C9*$G9</f>
        <v>83.720056</v>
      </c>
      <c r="N9" s="47">
        <f>$F9-M9</f>
        <v>10.779944</v>
      </c>
      <c r="O9" s="48" t="str">
        <f t="shared" ref="O9" si="2">IF(N9&gt;=0,"PASS","FAIL")</f>
        <v>PASS</v>
      </c>
      <c r="P9" s="57">
        <v>55.7</v>
      </c>
      <c r="Q9" s="49">
        <f>P9+$C9*$G9</f>
        <v>58.820056000000001</v>
      </c>
      <c r="R9" s="49">
        <f>$F9-Q9</f>
        <v>35.679943999999999</v>
      </c>
      <c r="S9" s="50" t="str">
        <f t="shared" ref="S9" si="3">IF(R9&gt;=0,"PASS","FAIL")</f>
        <v>PASS</v>
      </c>
      <c r="T9" s="58">
        <v>80.599999999999994</v>
      </c>
      <c r="U9" s="47">
        <f>T9+$C9*$G9</f>
        <v>83.720056</v>
      </c>
      <c r="V9" s="47">
        <f>$F9-U9</f>
        <v>10.779944</v>
      </c>
      <c r="W9" s="48" t="str">
        <f t="shared" ref="W9" si="4">IF(V9&gt;=0,"PASS","FAIL")</f>
        <v>PASS</v>
      </c>
      <c r="X9" s="57">
        <v>57</v>
      </c>
      <c r="Y9" s="49">
        <f>X9+$C9*$G9</f>
        <v>60.120055999999998</v>
      </c>
      <c r="Z9" s="49">
        <f>$F9-Y9</f>
        <v>34.379944000000002</v>
      </c>
      <c r="AA9" s="50" t="str">
        <f t="shared" ref="AA9" si="5">IF(Z9&gt;=0,"PASS","FAIL")</f>
        <v>PASS</v>
      </c>
      <c r="AB9" s="58">
        <v>79.400000000000006</v>
      </c>
      <c r="AC9" s="47">
        <f>AB9+$C9*$G9</f>
        <v>82.520056000000011</v>
      </c>
      <c r="AD9" s="47">
        <f>$F9-AC9</f>
        <v>11.979943999999989</v>
      </c>
      <c r="AE9" s="48" t="str">
        <f t="shared" ref="AE9:AE10" si="6">IF(AD9&gt;=0,"PASS","FAIL")</f>
        <v>PASS</v>
      </c>
      <c r="AF9" s="57">
        <v>55.300000000000004</v>
      </c>
      <c r="AG9" s="49">
        <f>AF9+$C9*$G9</f>
        <v>58.420056000000002</v>
      </c>
      <c r="AH9" s="49">
        <f>$F9-AG9</f>
        <v>36.079943999999998</v>
      </c>
      <c r="AI9" s="50" t="str">
        <f t="shared" ref="AI9:AI10" si="7">IF(AH9&gt;=0,"PASS","FAIL")</f>
        <v>PASS</v>
      </c>
      <c r="AJ9" s="58">
        <v>80.199999999999989</v>
      </c>
      <c r="AK9" s="47">
        <f>AJ9+$C9*$G9</f>
        <v>83.320055999999994</v>
      </c>
      <c r="AL9" s="47">
        <f>$F9-AK9</f>
        <v>11.179944000000006</v>
      </c>
      <c r="AM9" s="48" t="str">
        <f t="shared" ref="AM9:AM10" si="8">IF(AL9&gt;=0,"PASS","FAIL")</f>
        <v>PASS</v>
      </c>
      <c r="AN9" s="57">
        <v>48.13</v>
      </c>
      <c r="AO9" s="49">
        <f>AN9+$C9*$G9</f>
        <v>51.250056000000001</v>
      </c>
      <c r="AP9" s="49">
        <f>$F9-AO9</f>
        <v>43.249943999999999</v>
      </c>
      <c r="AQ9" s="50" t="str">
        <f t="shared" ref="AQ9:AQ10" si="9">IF(AP9&gt;=0,"PASS","FAIL")</f>
        <v>PASS</v>
      </c>
      <c r="AR9" s="58">
        <v>73.06</v>
      </c>
      <c r="AS9" s="47">
        <f>AR9</f>
        <v>73.06</v>
      </c>
      <c r="AT9" s="47">
        <f>$E9-AS9</f>
        <v>31.939999999999998</v>
      </c>
      <c r="AU9" s="48" t="str">
        <f t="shared" ref="AU9:AU10" si="10">IF(AT9&gt;=0,"PASS","FAIL")</f>
        <v>PASS</v>
      </c>
      <c r="AV9" s="57">
        <v>47.47</v>
      </c>
      <c r="AW9" s="49">
        <f>AV9+$C9*$G9</f>
        <v>50.590055999999997</v>
      </c>
      <c r="AX9" s="49">
        <f>$F9-AW9</f>
        <v>43.909944000000003</v>
      </c>
      <c r="AY9" s="50" t="str">
        <f t="shared" ref="AY9:AY10" si="11">IF(AX9&gt;=0,"PASS","FAIL")</f>
        <v>PASS</v>
      </c>
      <c r="AZ9" s="58">
        <v>72.180000000000007</v>
      </c>
      <c r="BA9" s="47">
        <f>AZ9</f>
        <v>72.180000000000007</v>
      </c>
      <c r="BB9" s="47">
        <f>$E9-BA9</f>
        <v>32.819999999999993</v>
      </c>
      <c r="BC9" s="48" t="str">
        <f t="shared" ref="BC9:BC10" si="12">IF(BB9&gt;=0,"PASS","FAIL")</f>
        <v>PASS</v>
      </c>
    </row>
    <row r="10" spans="1:55" ht="15.75" customHeight="1">
      <c r="A10" s="51" t="s">
        <v>19</v>
      </c>
      <c r="B10" s="13"/>
      <c r="C10" s="13"/>
      <c r="D10" s="39"/>
      <c r="E10" s="13">
        <v>65</v>
      </c>
      <c r="F10" s="21"/>
      <c r="G10" s="14"/>
      <c r="H10" s="57">
        <v>39.9</v>
      </c>
      <c r="I10" s="49">
        <f t="shared" ref="I10:I12" si="13">H10+$C10*$G10</f>
        <v>39.9</v>
      </c>
      <c r="J10" s="49">
        <f>40-I10</f>
        <v>0.10000000000000142</v>
      </c>
      <c r="K10" s="50" t="str">
        <f>IF(J10&gt;=0,"PASS","FAIL")</f>
        <v>PASS</v>
      </c>
      <c r="L10" s="58">
        <v>63.4</v>
      </c>
      <c r="M10" s="47">
        <f>L10</f>
        <v>63.4</v>
      </c>
      <c r="N10" s="47">
        <f>$E10-M10</f>
        <v>1.6000000000000014</v>
      </c>
      <c r="O10" s="48" t="str">
        <f t="shared" ref="O10" si="14">IF(N10&gt;=0,"PASS","FAIL")</f>
        <v>PASS</v>
      </c>
      <c r="P10" s="57">
        <v>39.1</v>
      </c>
      <c r="Q10" s="49">
        <f>P10</f>
        <v>39.1</v>
      </c>
      <c r="R10" s="49">
        <f>40-Q10</f>
        <v>0.89999999999999858</v>
      </c>
      <c r="S10" s="50" t="str">
        <f t="shared" ref="S10" si="15">IF(R10&gt;=0,"PASS","FAIL")</f>
        <v>PASS</v>
      </c>
      <c r="T10" s="58">
        <v>63.4</v>
      </c>
      <c r="U10" s="47">
        <f>T10</f>
        <v>63.4</v>
      </c>
      <c r="V10" s="47">
        <f>$E10-U10</f>
        <v>1.6000000000000014</v>
      </c>
      <c r="W10" s="48" t="str">
        <f t="shared" ref="W10" si="16">IF(V10&gt;=0,"PASS","FAIL")</f>
        <v>PASS</v>
      </c>
      <c r="X10" s="72">
        <v>40.1</v>
      </c>
      <c r="Y10" s="73">
        <f>X10</f>
        <v>40.1</v>
      </c>
      <c r="Z10" s="73">
        <f>40-Y10</f>
        <v>-0.10000000000000142</v>
      </c>
      <c r="AA10" s="50" t="str">
        <f>IF(Z10&gt;=0,"PASS","FAIL")</f>
        <v>FAIL</v>
      </c>
      <c r="AB10" s="58">
        <v>63.4</v>
      </c>
      <c r="AC10" s="47">
        <f>AB10</f>
        <v>63.4</v>
      </c>
      <c r="AD10" s="47">
        <f>$E10-AC10</f>
        <v>1.6000000000000014</v>
      </c>
      <c r="AE10" s="48" t="str">
        <f t="shared" si="6"/>
        <v>PASS</v>
      </c>
      <c r="AF10" s="57">
        <v>39.300000000000004</v>
      </c>
      <c r="AG10" s="49">
        <f>AF10</f>
        <v>39.300000000000004</v>
      </c>
      <c r="AH10" s="49">
        <f>40-AG10</f>
        <v>0.69999999999999574</v>
      </c>
      <c r="AI10" s="50" t="str">
        <f t="shared" si="7"/>
        <v>PASS</v>
      </c>
      <c r="AJ10" s="58">
        <v>63.5</v>
      </c>
      <c r="AK10" s="47">
        <f>AJ10</f>
        <v>63.5</v>
      </c>
      <c r="AL10" s="47">
        <f>$E10-AK10</f>
        <v>1.5</v>
      </c>
      <c r="AM10" s="48" t="str">
        <f t="shared" si="8"/>
        <v>PASS</v>
      </c>
      <c r="AN10" s="57">
        <v>32.64</v>
      </c>
      <c r="AO10" s="49">
        <f>AN10</f>
        <v>32.64</v>
      </c>
      <c r="AP10" s="49">
        <f>40-AO10</f>
        <v>7.3599999999999994</v>
      </c>
      <c r="AQ10" s="50" t="str">
        <f t="shared" si="9"/>
        <v>PASS</v>
      </c>
      <c r="AR10" s="58">
        <v>57</v>
      </c>
      <c r="AS10" s="47">
        <f>AR10</f>
        <v>57</v>
      </c>
      <c r="AT10" s="47">
        <f>$E10-AS10</f>
        <v>8</v>
      </c>
      <c r="AU10" s="48" t="str">
        <f t="shared" si="10"/>
        <v>PASS</v>
      </c>
      <c r="AV10" s="57">
        <v>32.229999999999997</v>
      </c>
      <c r="AW10" s="49">
        <f>AV10</f>
        <v>32.229999999999997</v>
      </c>
      <c r="AX10" s="49">
        <f>40-AW10</f>
        <v>7.7700000000000031</v>
      </c>
      <c r="AY10" s="50" t="str">
        <f t="shared" si="11"/>
        <v>PASS</v>
      </c>
      <c r="AZ10" s="58">
        <v>56.85</v>
      </c>
      <c r="BA10" s="47">
        <f>AZ10</f>
        <v>56.85</v>
      </c>
      <c r="BB10" s="47">
        <f>$E10-BA10</f>
        <v>8.1499999999999986</v>
      </c>
      <c r="BC10" s="48" t="str">
        <f t="shared" si="12"/>
        <v>PASS</v>
      </c>
    </row>
    <row r="11" spans="1:55" ht="15.75" customHeight="1">
      <c r="A11" s="51" t="s">
        <v>20</v>
      </c>
      <c r="B11" s="13"/>
      <c r="C11" s="13"/>
      <c r="D11" s="39"/>
      <c r="E11" s="13">
        <v>70</v>
      </c>
      <c r="F11" s="21"/>
      <c r="G11" s="14"/>
      <c r="H11" s="57">
        <v>41.4</v>
      </c>
      <c r="I11" s="49">
        <f t="shared" si="13"/>
        <v>41.4</v>
      </c>
      <c r="J11" s="49"/>
      <c r="K11" s="50"/>
      <c r="L11" s="58">
        <v>65.3</v>
      </c>
      <c r="M11" s="47">
        <f>L11</f>
        <v>65.3</v>
      </c>
      <c r="N11" s="47"/>
      <c r="O11" s="48"/>
      <c r="P11" s="57">
        <v>40.6</v>
      </c>
      <c r="Q11" s="49">
        <f>P11</f>
        <v>40.6</v>
      </c>
      <c r="R11" s="49"/>
      <c r="S11" s="50"/>
      <c r="T11" s="58">
        <v>65.8</v>
      </c>
      <c r="U11" s="47">
        <f>T11</f>
        <v>65.8</v>
      </c>
      <c r="V11" s="47"/>
      <c r="W11" s="48"/>
      <c r="X11" s="57">
        <v>41.7</v>
      </c>
      <c r="Y11" s="49">
        <f>X11</f>
        <v>41.7</v>
      </c>
      <c r="Z11" s="49"/>
      <c r="AA11" s="50"/>
      <c r="AB11" s="58">
        <v>65.399999999999991</v>
      </c>
      <c r="AC11" s="47">
        <f>AB11</f>
        <v>65.399999999999991</v>
      </c>
      <c r="AD11" s="47"/>
      <c r="AE11" s="48"/>
      <c r="AF11" s="57">
        <v>41.4</v>
      </c>
      <c r="AG11" s="49">
        <f>AF11</f>
        <v>41.4</v>
      </c>
      <c r="AH11" s="49"/>
      <c r="AI11" s="50"/>
      <c r="AJ11" s="58">
        <v>66.099999999999994</v>
      </c>
      <c r="AK11" s="47">
        <f>AJ11</f>
        <v>66.099999999999994</v>
      </c>
      <c r="AL11" s="47"/>
      <c r="AM11" s="48"/>
      <c r="AN11" s="57">
        <v>34.42</v>
      </c>
      <c r="AO11" s="49">
        <f>AN11</f>
        <v>34.42</v>
      </c>
      <c r="AP11" s="49"/>
      <c r="AQ11" s="50"/>
      <c r="AR11" s="58">
        <v>59.4</v>
      </c>
      <c r="AS11" s="47">
        <f>AR11</f>
        <v>59.4</v>
      </c>
      <c r="AT11" s="47"/>
      <c r="AU11" s="48"/>
      <c r="AV11" s="57">
        <v>34.21</v>
      </c>
      <c r="AW11" s="49">
        <f>AV11</f>
        <v>34.21</v>
      </c>
      <c r="AX11" s="49"/>
      <c r="AY11" s="50"/>
      <c r="AZ11" s="58">
        <v>59.33</v>
      </c>
      <c r="BA11" s="47">
        <f>AZ11</f>
        <v>59.33</v>
      </c>
      <c r="BB11" s="47"/>
      <c r="BC11" s="48"/>
    </row>
    <row r="12" spans="1:55" s="30" customFormat="1" ht="15.75" customHeight="1">
      <c r="A12" s="54" t="s">
        <v>21</v>
      </c>
      <c r="B12" s="13"/>
      <c r="C12" s="13"/>
      <c r="D12" s="39"/>
      <c r="E12" s="13"/>
      <c r="F12" s="21"/>
      <c r="G12" s="14"/>
      <c r="H12" s="57">
        <v>25</v>
      </c>
      <c r="I12" s="49">
        <f t="shared" si="13"/>
        <v>25</v>
      </c>
      <c r="J12" s="49">
        <f>I12</f>
        <v>25</v>
      </c>
      <c r="K12" s="50" t="s">
        <v>29</v>
      </c>
      <c r="L12" s="58">
        <v>50</v>
      </c>
      <c r="M12" s="47">
        <f>L12</f>
        <v>50</v>
      </c>
      <c r="N12" s="47">
        <f>M12</f>
        <v>50</v>
      </c>
      <c r="O12" s="48" t="s">
        <v>29</v>
      </c>
      <c r="P12" s="57">
        <v>25</v>
      </c>
      <c r="Q12" s="49">
        <f>P12</f>
        <v>25</v>
      </c>
      <c r="R12" s="49">
        <f>Q12</f>
        <v>25</v>
      </c>
      <c r="S12" s="50" t="s">
        <v>29</v>
      </c>
      <c r="T12" s="58">
        <v>50</v>
      </c>
      <c r="U12" s="47">
        <f>T12</f>
        <v>50</v>
      </c>
      <c r="V12" s="47">
        <f>U12</f>
        <v>50</v>
      </c>
      <c r="W12" s="48" t="s">
        <v>29</v>
      </c>
      <c r="X12" s="57">
        <v>25</v>
      </c>
      <c r="Y12" s="49">
        <f>X12</f>
        <v>25</v>
      </c>
      <c r="Z12" s="49">
        <f>Y12</f>
        <v>25</v>
      </c>
      <c r="AA12" s="50" t="s">
        <v>29</v>
      </c>
      <c r="AB12" s="58">
        <v>50</v>
      </c>
      <c r="AC12" s="47">
        <f>AB12</f>
        <v>50</v>
      </c>
      <c r="AD12" s="47">
        <f>AC12</f>
        <v>50</v>
      </c>
      <c r="AE12" s="48" t="s">
        <v>29</v>
      </c>
      <c r="AF12" s="57">
        <v>25</v>
      </c>
      <c r="AG12" s="49">
        <f>AF12</f>
        <v>25</v>
      </c>
      <c r="AH12" s="49">
        <f>AG12</f>
        <v>25</v>
      </c>
      <c r="AI12" s="50" t="s">
        <v>29</v>
      </c>
      <c r="AJ12" s="58">
        <v>50</v>
      </c>
      <c r="AK12" s="47">
        <f>AJ12</f>
        <v>50</v>
      </c>
      <c r="AL12" s="47">
        <f>AK12</f>
        <v>50</v>
      </c>
      <c r="AM12" s="48" t="s">
        <v>29</v>
      </c>
      <c r="AN12" s="57">
        <v>25</v>
      </c>
      <c r="AO12" s="49">
        <f>AN12</f>
        <v>25</v>
      </c>
      <c r="AP12" s="49">
        <f>AO12</f>
        <v>25</v>
      </c>
      <c r="AQ12" s="50" t="s">
        <v>29</v>
      </c>
      <c r="AR12" s="58">
        <v>50</v>
      </c>
      <c r="AS12" s="47">
        <f>AR12</f>
        <v>50</v>
      </c>
      <c r="AT12" s="47">
        <f>AS12</f>
        <v>50</v>
      </c>
      <c r="AU12" s="48" t="s">
        <v>29</v>
      </c>
      <c r="AV12" s="57">
        <v>25</v>
      </c>
      <c r="AW12" s="49">
        <f>AV12</f>
        <v>25</v>
      </c>
      <c r="AX12" s="49">
        <f>AW12</f>
        <v>25</v>
      </c>
      <c r="AY12" s="50" t="s">
        <v>29</v>
      </c>
      <c r="AZ12" s="58">
        <v>50</v>
      </c>
      <c r="BA12" s="47">
        <f>AZ12</f>
        <v>50</v>
      </c>
      <c r="BB12" s="47">
        <f>BA12</f>
        <v>50</v>
      </c>
      <c r="BC12" s="48" t="s">
        <v>29</v>
      </c>
    </row>
    <row r="13" spans="1:55" s="30" customFormat="1" ht="15.75" customHeight="1">
      <c r="A13" s="32"/>
      <c r="B13" s="33"/>
      <c r="C13" s="34"/>
      <c r="D13" s="31"/>
      <c r="E13" s="31"/>
      <c r="F13" s="31"/>
      <c r="G13" s="31">
        <f>SUM(G10:G11)</f>
        <v>0</v>
      </c>
      <c r="H13" s="80" t="s">
        <v>32</v>
      </c>
      <c r="I13" s="81"/>
      <c r="J13" s="81"/>
      <c r="K13" s="82"/>
      <c r="L13" s="83" t="s">
        <v>33</v>
      </c>
      <c r="M13" s="84"/>
      <c r="N13" s="84"/>
      <c r="O13" s="85"/>
      <c r="P13" s="80" t="s">
        <v>32</v>
      </c>
      <c r="Q13" s="81"/>
      <c r="R13" s="81"/>
      <c r="S13" s="82"/>
      <c r="T13" s="83" t="s">
        <v>36</v>
      </c>
      <c r="U13" s="84"/>
      <c r="V13" s="84"/>
      <c r="W13" s="85"/>
      <c r="X13" s="80" t="s">
        <v>32</v>
      </c>
      <c r="Y13" s="81"/>
      <c r="Z13" s="81"/>
      <c r="AA13" s="82"/>
      <c r="AB13" s="83" t="s">
        <v>33</v>
      </c>
      <c r="AC13" s="84"/>
      <c r="AD13" s="84"/>
      <c r="AE13" s="85"/>
      <c r="AF13" s="80" t="s">
        <v>32</v>
      </c>
      <c r="AG13" s="81"/>
      <c r="AH13" s="81"/>
      <c r="AI13" s="82"/>
      <c r="AJ13" s="83" t="s">
        <v>36</v>
      </c>
      <c r="AK13" s="84"/>
      <c r="AL13" s="84"/>
      <c r="AM13" s="85"/>
      <c r="AN13" s="80" t="s">
        <v>32</v>
      </c>
      <c r="AO13" s="81"/>
      <c r="AP13" s="81"/>
      <c r="AQ13" s="82"/>
      <c r="AR13" s="83" t="s">
        <v>33</v>
      </c>
      <c r="AS13" s="84"/>
      <c r="AT13" s="84"/>
      <c r="AU13" s="85"/>
      <c r="AV13" s="80" t="s">
        <v>32</v>
      </c>
      <c r="AW13" s="81"/>
      <c r="AX13" s="81"/>
      <c r="AY13" s="82"/>
      <c r="AZ13" s="83" t="s">
        <v>36</v>
      </c>
      <c r="BA13" s="84"/>
      <c r="BB13" s="84"/>
      <c r="BC13" s="85"/>
    </row>
    <row r="14" spans="1:55" ht="117" customHeight="1">
      <c r="A14" s="8"/>
      <c r="B14" s="2"/>
      <c r="C14" s="7"/>
      <c r="D14" s="8"/>
      <c r="E14" s="8"/>
      <c r="F14" s="8"/>
      <c r="G14" s="8"/>
      <c r="H14" s="74" t="s">
        <v>30</v>
      </c>
      <c r="I14" s="75"/>
      <c r="J14" s="75"/>
      <c r="K14" s="76"/>
      <c r="L14" s="77" t="s">
        <v>31</v>
      </c>
      <c r="M14" s="78"/>
      <c r="N14" s="78"/>
      <c r="O14" s="79"/>
      <c r="P14" s="74" t="s">
        <v>31</v>
      </c>
      <c r="Q14" s="75"/>
      <c r="R14" s="75"/>
      <c r="S14" s="76"/>
      <c r="T14" s="77" t="s">
        <v>30</v>
      </c>
      <c r="U14" s="78"/>
      <c r="V14" s="78"/>
      <c r="W14" s="79"/>
      <c r="X14" s="74" t="s">
        <v>30</v>
      </c>
      <c r="Y14" s="75"/>
      <c r="Z14" s="75"/>
      <c r="AA14" s="76"/>
      <c r="AB14" s="77" t="s">
        <v>31</v>
      </c>
      <c r="AC14" s="78"/>
      <c r="AD14" s="78"/>
      <c r="AE14" s="79"/>
      <c r="AF14" s="74" t="s">
        <v>31</v>
      </c>
      <c r="AG14" s="75"/>
      <c r="AH14" s="75"/>
      <c r="AI14" s="76"/>
      <c r="AJ14" s="77" t="s">
        <v>30</v>
      </c>
      <c r="AK14" s="78"/>
      <c r="AL14" s="78"/>
      <c r="AM14" s="79"/>
      <c r="AN14" s="74" t="s">
        <v>30</v>
      </c>
      <c r="AO14" s="75"/>
      <c r="AP14" s="75"/>
      <c r="AQ14" s="76"/>
      <c r="AR14" s="77" t="s">
        <v>31</v>
      </c>
      <c r="AS14" s="78"/>
      <c r="AT14" s="78"/>
      <c r="AU14" s="79"/>
      <c r="AV14" s="74" t="s">
        <v>31</v>
      </c>
      <c r="AW14" s="75"/>
      <c r="AX14" s="75"/>
      <c r="AY14" s="76"/>
      <c r="AZ14" s="77" t="s">
        <v>30</v>
      </c>
      <c r="BA14" s="78"/>
      <c r="BB14" s="78"/>
      <c r="BC14" s="79"/>
    </row>
    <row r="15" spans="1:55" ht="15" customHeight="1">
      <c r="A15" s="8"/>
      <c r="B15" s="2"/>
      <c r="C15" s="7"/>
      <c r="D15" s="8"/>
      <c r="E15" s="8"/>
      <c r="F15" s="8"/>
      <c r="G15" s="8"/>
    </row>
    <row r="16" spans="1:55" ht="15" customHeight="1">
      <c r="A16" s="8"/>
      <c r="B16" s="2"/>
      <c r="C16" s="7"/>
      <c r="D16" s="8"/>
      <c r="E16" s="8"/>
      <c r="F16" s="8"/>
      <c r="G16" s="8"/>
    </row>
    <row r="17" spans="1:7" ht="15" customHeight="1">
      <c r="A17" s="11"/>
      <c r="B17" s="11"/>
      <c r="C17" s="11"/>
      <c r="D17" s="11"/>
      <c r="E17" s="11"/>
      <c r="F17" s="11"/>
      <c r="G17" s="11"/>
    </row>
    <row r="18" spans="1:7" ht="15" customHeight="1">
      <c r="A18" s="11"/>
      <c r="B18" s="11"/>
      <c r="C18" s="11"/>
      <c r="D18" s="11"/>
      <c r="E18" s="11"/>
      <c r="F18" s="11"/>
      <c r="G18" s="11"/>
    </row>
    <row r="19" spans="1:7" ht="15" customHeight="1">
      <c r="A19" s="20"/>
      <c r="B19" s="20"/>
      <c r="C19" s="20"/>
      <c r="D19" s="20"/>
      <c r="E19" s="20"/>
      <c r="F19" s="20"/>
      <c r="G19" s="20"/>
    </row>
    <row r="20" spans="1:7" ht="15" customHeight="1">
      <c r="A20" s="20"/>
      <c r="B20" s="20"/>
      <c r="C20" s="20"/>
      <c r="D20" s="20"/>
      <c r="E20" s="20"/>
      <c r="F20" s="20"/>
      <c r="G20" s="20"/>
    </row>
    <row r="21" spans="1:7" ht="15" customHeight="1">
      <c r="A21" s="20"/>
      <c r="B21" s="20"/>
      <c r="C21" s="20"/>
      <c r="D21" s="20"/>
      <c r="E21" s="20"/>
      <c r="F21" s="20"/>
      <c r="G21" s="20"/>
    </row>
    <row r="22" spans="1:7" ht="15" customHeight="1">
      <c r="A22" s="20"/>
      <c r="B22" s="20"/>
      <c r="C22" s="20"/>
      <c r="D22" s="20"/>
      <c r="E22" s="20"/>
      <c r="F22" s="20"/>
      <c r="G22" s="20"/>
    </row>
    <row r="23" spans="1:7" ht="15" customHeight="1"/>
    <row r="24" spans="1:7" ht="15" customHeight="1"/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</sheetData>
  <mergeCells count="48">
    <mergeCell ref="AN13:AQ13"/>
    <mergeCell ref="AR13:AU13"/>
    <mergeCell ref="AV13:AY13"/>
    <mergeCell ref="AZ13:BC13"/>
    <mergeCell ref="AN14:AQ14"/>
    <mergeCell ref="AR14:AU14"/>
    <mergeCell ref="AV14:AY14"/>
    <mergeCell ref="AZ14:BC14"/>
    <mergeCell ref="AN6:AU6"/>
    <mergeCell ref="AV6:BC6"/>
    <mergeCell ref="AN7:AQ7"/>
    <mergeCell ref="AR7:AU7"/>
    <mergeCell ref="AV7:AY7"/>
    <mergeCell ref="AZ7:BC7"/>
    <mergeCell ref="P13:S13"/>
    <mergeCell ref="T13:W13"/>
    <mergeCell ref="P14:S14"/>
    <mergeCell ref="T14:W14"/>
    <mergeCell ref="H6:O6"/>
    <mergeCell ref="L13:O13"/>
    <mergeCell ref="H14:K14"/>
    <mergeCell ref="L14:O14"/>
    <mergeCell ref="P6:W6"/>
    <mergeCell ref="P7:S7"/>
    <mergeCell ref="T7:W7"/>
    <mergeCell ref="H13:K13"/>
    <mergeCell ref="C5:E5"/>
    <mergeCell ref="L7:O7"/>
    <mergeCell ref="C1:D1"/>
    <mergeCell ref="C2:D2"/>
    <mergeCell ref="C3:D3"/>
    <mergeCell ref="H7:K7"/>
    <mergeCell ref="C4:G4"/>
    <mergeCell ref="C6:G6"/>
    <mergeCell ref="X6:AE6"/>
    <mergeCell ref="X7:AA7"/>
    <mergeCell ref="AB7:AE7"/>
    <mergeCell ref="AF6:AM6"/>
    <mergeCell ref="AF7:AI7"/>
    <mergeCell ref="AJ7:AM7"/>
    <mergeCell ref="X14:AA14"/>
    <mergeCell ref="AB14:AE14"/>
    <mergeCell ref="AF14:AI14"/>
    <mergeCell ref="AJ14:AM14"/>
    <mergeCell ref="X13:AA13"/>
    <mergeCell ref="AB13:AE13"/>
    <mergeCell ref="AF13:AI13"/>
    <mergeCell ref="AJ13:AM13"/>
  </mergeCells>
  <phoneticPr fontId="4" type="noConversion"/>
  <conditionalFormatting sqref="J10:K12 M10:O12 U10:W12">
    <cfRule type="containsText" dxfId="39" priority="118" operator="containsText" text="FAIL">
      <formula>NOT(ISERROR(SEARCH("FAIL",J10)))</formula>
    </cfRule>
  </conditionalFormatting>
  <conditionalFormatting sqref="H14">
    <cfRule type="containsText" dxfId="38" priority="95" operator="containsText" text="FAIL">
      <formula>NOT(ISERROR(SEARCH("FAIL",H14)))</formula>
    </cfRule>
  </conditionalFormatting>
  <conditionalFormatting sqref="L14">
    <cfRule type="containsText" dxfId="37" priority="94" operator="containsText" text="FAIL">
      <formula>NOT(ISERROR(SEARCH("FAIL",L14)))</formula>
    </cfRule>
  </conditionalFormatting>
  <conditionalFormatting sqref="Q12:S12 Q10:Q11 S10:S11">
    <cfRule type="containsText" dxfId="36" priority="92" operator="containsText" text="FAIL">
      <formula>NOT(ISERROR(SEARCH("FAIL",Q10)))</formula>
    </cfRule>
  </conditionalFormatting>
  <conditionalFormatting sqref="P14">
    <cfRule type="containsText" dxfId="35" priority="91" operator="containsText" text="FAIL">
      <formula>NOT(ISERROR(SEARCH("FAIL",P14)))</formula>
    </cfRule>
  </conditionalFormatting>
  <conditionalFormatting sqref="T14">
    <cfRule type="containsText" dxfId="34" priority="90" operator="containsText" text="FAIL">
      <formula>NOT(ISERROR(SEARCH("FAIL",T14)))</formula>
    </cfRule>
  </conditionalFormatting>
  <conditionalFormatting sqref="R11">
    <cfRule type="containsText" dxfId="33" priority="88" operator="containsText" text="FAIL">
      <formula>NOT(ISERROR(SEARCH("FAIL",R11)))</formula>
    </cfRule>
  </conditionalFormatting>
  <conditionalFormatting sqref="R10">
    <cfRule type="containsText" dxfId="32" priority="87" operator="containsText" text="FAIL">
      <formula>NOT(ISERROR(SEARCH("FAIL",R10)))</formula>
    </cfRule>
  </conditionalFormatting>
  <conditionalFormatting sqref="I9:K9 M9:O9 U9:W9 I10:I12">
    <cfRule type="containsText" dxfId="31" priority="71" operator="containsText" text="FAIL">
      <formula>NOT(ISERROR(SEARCH("FAIL",I9)))</formula>
    </cfRule>
  </conditionalFormatting>
  <conditionalFormatting sqref="Q9 S9">
    <cfRule type="containsText" dxfId="30" priority="70" operator="containsText" text="FAIL">
      <formula>NOT(ISERROR(SEARCH("FAIL",Q9)))</formula>
    </cfRule>
  </conditionalFormatting>
  <conditionalFormatting sqref="R9">
    <cfRule type="containsText" dxfId="29" priority="69" operator="containsText" text="FAIL">
      <formula>NOT(ISERROR(SEARCH("FAIL",R9)))</formula>
    </cfRule>
  </conditionalFormatting>
  <conditionalFormatting sqref="AO12:AQ12 AS12:AU12 AW12:AY12 BA12:BC12">
    <cfRule type="containsText" dxfId="28" priority="29" operator="containsText" text="FAIL">
      <formula>NOT(ISERROR(SEARCH("FAIL",AO12)))</formula>
    </cfRule>
  </conditionalFormatting>
  <conditionalFormatting sqref="AN14">
    <cfRule type="containsText" dxfId="27" priority="28" operator="containsText" text="FAIL">
      <formula>NOT(ISERROR(SEARCH("FAIL",AN14)))</formula>
    </cfRule>
  </conditionalFormatting>
  <conditionalFormatting sqref="AR14">
    <cfRule type="containsText" dxfId="26" priority="27" operator="containsText" text="FAIL">
      <formula>NOT(ISERROR(SEARCH("FAIL",AR14)))</formula>
    </cfRule>
  </conditionalFormatting>
  <conditionalFormatting sqref="AV14">
    <cfRule type="containsText" dxfId="25" priority="26" operator="containsText" text="FAIL">
      <formula>NOT(ISERROR(SEARCH("FAIL",AV14)))</formula>
    </cfRule>
  </conditionalFormatting>
  <conditionalFormatting sqref="AZ14">
    <cfRule type="containsText" dxfId="24" priority="25" operator="containsText" text="FAIL">
      <formula>NOT(ISERROR(SEARCH("FAIL",AZ14)))</formula>
    </cfRule>
  </conditionalFormatting>
  <conditionalFormatting sqref="AW11:AY11 BA11:BC11">
    <cfRule type="containsText" dxfId="23" priority="17" operator="containsText" text="FAIL">
      <formula>NOT(ISERROR(SEARCH("FAIL",AW11)))</formula>
    </cfRule>
  </conditionalFormatting>
  <conditionalFormatting sqref="AO11:AQ11">
    <cfRule type="containsText" dxfId="22" priority="16" operator="containsText" text="FAIL">
      <formula>NOT(ISERROR(SEARCH("FAIL",AO11)))</formula>
    </cfRule>
  </conditionalFormatting>
  <conditionalFormatting sqref="AS11:AU11">
    <cfRule type="containsText" dxfId="21" priority="15" operator="containsText" text="FAIL">
      <formula>NOT(ISERROR(SEARCH("FAIL",AS11)))</formula>
    </cfRule>
  </conditionalFormatting>
  <conditionalFormatting sqref="AS9:AU9">
    <cfRule type="containsText" dxfId="20" priority="24" operator="containsText" text="FAIL">
      <formula>NOT(ISERROR(SEARCH("FAIL",AS9)))</formula>
    </cfRule>
  </conditionalFormatting>
  <conditionalFormatting sqref="AO9 AQ9">
    <cfRule type="containsText" dxfId="19" priority="23" operator="containsText" text="FAIL">
      <formula>NOT(ISERROR(SEARCH("FAIL",AO9)))</formula>
    </cfRule>
  </conditionalFormatting>
  <conditionalFormatting sqref="AP9">
    <cfRule type="containsText" dxfId="18" priority="22" operator="containsText" text="FAIL">
      <formula>NOT(ISERROR(SEARCH("FAIL",AP9)))</formula>
    </cfRule>
  </conditionalFormatting>
  <conditionalFormatting sqref="AW10:AY10">
    <cfRule type="containsText" dxfId="17" priority="21" operator="containsText" text="FAIL">
      <formula>NOT(ISERROR(SEARCH("FAIL",AW10)))</formula>
    </cfRule>
  </conditionalFormatting>
  <conditionalFormatting sqref="BA10:BC10">
    <cfRule type="containsText" dxfId="16" priority="20" operator="containsText" text="FAIL">
      <formula>NOT(ISERROR(SEARCH("FAIL",BA10)))</formula>
    </cfRule>
  </conditionalFormatting>
  <conditionalFormatting sqref="AO10:AQ10">
    <cfRule type="containsText" dxfId="15" priority="19" operator="containsText" text="FAIL">
      <formula>NOT(ISERROR(SEARCH("FAIL",AO10)))</formula>
    </cfRule>
  </conditionalFormatting>
  <conditionalFormatting sqref="AS10:AU10">
    <cfRule type="containsText" dxfId="14" priority="18" operator="containsText" text="FAIL">
      <formula>NOT(ISERROR(SEARCH("FAIL",AS10)))</formula>
    </cfRule>
  </conditionalFormatting>
  <conditionalFormatting sqref="BA9:BC9">
    <cfRule type="containsText" dxfId="13" priority="14" operator="containsText" text="FAIL">
      <formula>NOT(ISERROR(SEARCH("FAIL",BA9)))</formula>
    </cfRule>
  </conditionalFormatting>
  <conditionalFormatting sqref="AW9 AY9">
    <cfRule type="containsText" dxfId="12" priority="13" operator="containsText" text="FAIL">
      <formula>NOT(ISERROR(SEARCH("FAIL",AW9)))</formula>
    </cfRule>
  </conditionalFormatting>
  <conditionalFormatting sqref="AX9">
    <cfRule type="containsText" dxfId="11" priority="12" operator="containsText" text="FAIL">
      <formula>NOT(ISERROR(SEARCH("FAIL",AX9)))</formula>
    </cfRule>
  </conditionalFormatting>
  <conditionalFormatting sqref="Y10:AA12 AC10:AE12 AK10:AM12">
    <cfRule type="containsText" dxfId="10" priority="11" operator="containsText" text="FAIL">
      <formula>NOT(ISERROR(SEARCH("FAIL",Y10)))</formula>
    </cfRule>
  </conditionalFormatting>
  <conditionalFormatting sqref="X14">
    <cfRule type="containsText" dxfId="9" priority="10" operator="containsText" text="FAIL">
      <formula>NOT(ISERROR(SEARCH("FAIL",X14)))</formula>
    </cfRule>
  </conditionalFormatting>
  <conditionalFormatting sqref="AB14">
    <cfRule type="containsText" dxfId="8" priority="9" operator="containsText" text="FAIL">
      <formula>NOT(ISERROR(SEARCH("FAIL",AB14)))</formula>
    </cfRule>
  </conditionalFormatting>
  <conditionalFormatting sqref="AG12:AI12 AG10:AG11 AI10:AI11">
    <cfRule type="containsText" dxfId="7" priority="8" operator="containsText" text="FAIL">
      <formula>NOT(ISERROR(SEARCH("FAIL",AG10)))</formula>
    </cfRule>
  </conditionalFormatting>
  <conditionalFormatting sqref="AF14">
    <cfRule type="containsText" dxfId="6" priority="7" operator="containsText" text="FAIL">
      <formula>NOT(ISERROR(SEARCH("FAIL",AF14)))</formula>
    </cfRule>
  </conditionalFormatting>
  <conditionalFormatting sqref="AJ14">
    <cfRule type="containsText" dxfId="5" priority="6" operator="containsText" text="FAIL">
      <formula>NOT(ISERROR(SEARCH("FAIL",AJ14)))</formula>
    </cfRule>
  </conditionalFormatting>
  <conditionalFormatting sqref="AH11">
    <cfRule type="containsText" dxfId="4" priority="5" operator="containsText" text="FAIL">
      <formula>NOT(ISERROR(SEARCH("FAIL",AH11)))</formula>
    </cfRule>
  </conditionalFormatting>
  <conditionalFormatting sqref="AH10">
    <cfRule type="containsText" dxfId="3" priority="4" operator="containsText" text="FAIL">
      <formula>NOT(ISERROR(SEARCH("FAIL",AH10)))</formula>
    </cfRule>
  </conditionalFormatting>
  <conditionalFormatting sqref="Y9:AA9 AC9:AE9 AK9:AM9">
    <cfRule type="containsText" dxfId="2" priority="3" operator="containsText" text="FAIL">
      <formula>NOT(ISERROR(SEARCH("FAIL",Y9)))</formula>
    </cfRule>
  </conditionalFormatting>
  <conditionalFormatting sqref="AG9 AI9">
    <cfRule type="containsText" dxfId="1" priority="2" operator="containsText" text="FAIL">
      <formula>NOT(ISERROR(SEARCH("FAIL",AG9)))</formula>
    </cfRule>
  </conditionalFormatting>
  <conditionalFormatting sqref="AH9">
    <cfRule type="containsText" dxfId="0" priority="1" operator="containsText" text="FAIL">
      <formula>NOT(ISERROR(SEARCH("FAIL",AH9)))</formula>
    </cfRule>
  </conditionalFormatting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82"/>
  <sheetViews>
    <sheetView topLeftCell="A55" zoomScale="40" zoomScaleNormal="40" workbookViewId="0">
      <selection activeCell="AY23" sqref="AY23"/>
    </sheetView>
  </sheetViews>
  <sheetFormatPr defaultColWidth="9.09765625" defaultRowHeight="14.5"/>
  <cols>
    <col min="1" max="1" width="8.296875" style="40" customWidth="1"/>
    <col min="2" max="2" width="20.69921875" style="5" customWidth="1"/>
    <col min="3" max="3" width="9.09765625" style="5"/>
    <col min="4" max="4" width="9.09765625" style="5" customWidth="1"/>
    <col min="5" max="13" width="9.09765625" style="5"/>
    <col min="14" max="15" width="9.09765625" style="5" customWidth="1"/>
    <col min="16" max="16384" width="9.09765625" style="5"/>
  </cols>
  <sheetData>
    <row r="1" spans="1:14" ht="26">
      <c r="B1" s="36" t="s">
        <v>9</v>
      </c>
    </row>
    <row r="3" spans="1:14" ht="25" customHeight="1">
      <c r="A3" s="41"/>
      <c r="B3" s="53" t="s">
        <v>15</v>
      </c>
      <c r="C3" s="6"/>
      <c r="D3" s="6"/>
      <c r="E3" s="6"/>
      <c r="F3" s="6"/>
      <c r="G3" s="6"/>
      <c r="H3" s="6"/>
      <c r="I3" s="6"/>
      <c r="J3" s="6"/>
      <c r="K3" s="53" t="s">
        <v>16</v>
      </c>
      <c r="M3" s="6"/>
      <c r="N3" s="6"/>
    </row>
    <row r="4" spans="1:14">
      <c r="A4" s="42"/>
    </row>
    <row r="5" spans="1:14">
      <c r="A5" s="42"/>
    </row>
    <row r="6" spans="1:14">
      <c r="A6" s="42"/>
    </row>
    <row r="7" spans="1:14">
      <c r="A7" s="42"/>
    </row>
    <row r="8" spans="1:14">
      <c r="A8" s="42"/>
    </row>
    <row r="9" spans="1:14">
      <c r="A9" s="42"/>
    </row>
    <row r="10" spans="1:14">
      <c r="A10" s="42"/>
    </row>
    <row r="11" spans="1:14">
      <c r="A11" s="42"/>
    </row>
    <row r="12" spans="1:14">
      <c r="A12" s="42"/>
    </row>
    <row r="13" spans="1:14">
      <c r="A13" s="42"/>
    </row>
    <row r="14" spans="1:14">
      <c r="A14" s="42"/>
    </row>
    <row r="15" spans="1:14">
      <c r="A15" s="42"/>
    </row>
    <row r="16" spans="1:14">
      <c r="A16" s="42"/>
    </row>
    <row r="17" spans="1:64">
      <c r="A17" s="42"/>
    </row>
    <row r="18" spans="1:64" ht="15" customHeight="1">
      <c r="A18" s="43"/>
    </row>
    <row r="19" spans="1:64" ht="15" customHeight="1">
      <c r="A19" s="41"/>
    </row>
    <row r="20" spans="1:64" ht="15" customHeight="1">
      <c r="A20" s="42"/>
      <c r="O20" s="35"/>
    </row>
    <row r="21" spans="1:64" ht="15" customHeight="1">
      <c r="A21" s="42"/>
    </row>
    <row r="22" spans="1:64" ht="15" customHeight="1">
      <c r="A22" s="42"/>
    </row>
    <row r="23" spans="1:64" ht="15" customHeight="1">
      <c r="A23" s="42"/>
    </row>
    <row r="24" spans="1:64" ht="15" customHeight="1">
      <c r="A24" s="42"/>
    </row>
    <row r="25" spans="1:64" ht="15" customHeight="1">
      <c r="A25" s="42"/>
    </row>
    <row r="26" spans="1:64" ht="15" customHeight="1">
      <c r="A26" s="42"/>
    </row>
    <row r="27" spans="1:64" ht="15" customHeight="1">
      <c r="A27" s="42"/>
    </row>
    <row r="28" spans="1:64" ht="15" customHeight="1">
      <c r="A28" s="42"/>
    </row>
    <row r="29" spans="1:64" ht="15" customHeight="1">
      <c r="A29" s="42"/>
    </row>
    <row r="30" spans="1:64" ht="30.75" customHeight="1">
      <c r="B30" s="53" t="s">
        <v>24</v>
      </c>
      <c r="C30" s="6"/>
      <c r="D30" s="6"/>
      <c r="E30" s="6"/>
      <c r="F30" s="6"/>
      <c r="G30" s="6"/>
      <c r="H30" s="6"/>
      <c r="I30" s="6"/>
      <c r="J30" s="6"/>
      <c r="K30" s="53" t="s">
        <v>18</v>
      </c>
      <c r="AR30" s="60" t="s">
        <v>34</v>
      </c>
      <c r="AS30" s="68"/>
      <c r="AT30" s="68"/>
      <c r="AU30" s="69"/>
      <c r="AV30" s="69"/>
      <c r="AW30" s="69"/>
      <c r="AX30" s="70"/>
      <c r="AY30" s="70"/>
      <c r="AZ30" s="70"/>
      <c r="BA30" s="70"/>
      <c r="BB30" s="70"/>
      <c r="BC30" s="60" t="s">
        <v>35</v>
      </c>
      <c r="BD30" s="68"/>
      <c r="BE30" s="68"/>
      <c r="BF30" s="69"/>
      <c r="BG30" s="69"/>
      <c r="BH30" s="69"/>
      <c r="BI30" s="71"/>
      <c r="BJ30" s="70"/>
    </row>
    <row r="31" spans="1:64" ht="15" customHeight="1">
      <c r="A31" s="42"/>
      <c r="AR31" s="61"/>
      <c r="AS31" s="62"/>
      <c r="AT31" s="62"/>
      <c r="AU31" s="62"/>
      <c r="AV31" s="62"/>
      <c r="AW31" s="62"/>
      <c r="AX31" s="62"/>
      <c r="AY31" s="62"/>
      <c r="AZ31" s="62"/>
      <c r="BA31" s="63"/>
      <c r="BC31" s="61"/>
      <c r="BD31" s="62"/>
      <c r="BE31" s="62"/>
      <c r="BF31" s="62"/>
      <c r="BG31" s="62"/>
      <c r="BH31" s="62"/>
      <c r="BI31" s="62"/>
      <c r="BJ31" s="62"/>
      <c r="BK31" s="62"/>
      <c r="BL31" s="63"/>
    </row>
    <row r="32" spans="1:64" ht="15" customHeight="1">
      <c r="A32" s="43"/>
      <c r="AR32" s="40"/>
      <c r="BA32" s="64"/>
      <c r="BC32" s="40"/>
      <c r="BL32" s="64"/>
    </row>
    <row r="33" spans="1:64" ht="15" customHeight="1">
      <c r="AR33" s="40"/>
      <c r="BA33" s="64"/>
      <c r="BC33" s="40"/>
      <c r="BL33" s="64"/>
    </row>
    <row r="34" spans="1:64" ht="15" customHeight="1">
      <c r="AR34" s="40"/>
      <c r="BA34" s="64"/>
      <c r="BC34" s="40"/>
      <c r="BL34" s="64"/>
    </row>
    <row r="35" spans="1:64" ht="15" customHeight="1">
      <c r="A35" s="41"/>
      <c r="AR35" s="40"/>
      <c r="BA35" s="64"/>
      <c r="BC35" s="40"/>
      <c r="BL35" s="64"/>
    </row>
    <row r="36" spans="1:64" ht="15" customHeight="1">
      <c r="A36" s="42"/>
      <c r="AR36" s="40"/>
      <c r="BA36" s="64"/>
      <c r="BC36" s="40"/>
      <c r="BL36" s="64"/>
    </row>
    <row r="37" spans="1:64" ht="15" customHeight="1">
      <c r="A37" s="42"/>
      <c r="AR37" s="40"/>
      <c r="BA37" s="64"/>
      <c r="BC37" s="40"/>
      <c r="BL37" s="64"/>
    </row>
    <row r="38" spans="1:64" ht="15" customHeight="1">
      <c r="A38" s="42"/>
      <c r="AR38" s="40"/>
      <c r="BA38" s="64"/>
      <c r="BC38" s="40"/>
      <c r="BL38" s="64"/>
    </row>
    <row r="39" spans="1:64" ht="15" customHeight="1">
      <c r="A39" s="42"/>
      <c r="AR39" s="40"/>
      <c r="BA39" s="64"/>
      <c r="BC39" s="40"/>
      <c r="BL39" s="64"/>
    </row>
    <row r="40" spans="1:64" ht="15" customHeight="1">
      <c r="A40" s="42"/>
      <c r="AR40" s="40"/>
      <c r="BA40" s="64"/>
      <c r="BC40" s="40"/>
      <c r="BL40" s="64"/>
    </row>
    <row r="41" spans="1:64" ht="15" customHeight="1">
      <c r="A41" s="42"/>
      <c r="AR41" s="40"/>
      <c r="BA41" s="64"/>
      <c r="BC41" s="40"/>
      <c r="BL41" s="64"/>
    </row>
    <row r="42" spans="1:64" ht="15" customHeight="1">
      <c r="A42" s="42"/>
      <c r="AR42" s="40"/>
      <c r="BA42" s="64"/>
      <c r="BC42" s="40"/>
      <c r="BL42" s="64"/>
    </row>
    <row r="43" spans="1:64" ht="15" customHeight="1">
      <c r="A43" s="42"/>
      <c r="AR43" s="40"/>
      <c r="BA43" s="64"/>
      <c r="BC43" s="40"/>
      <c r="BL43" s="64"/>
    </row>
    <row r="44" spans="1:64" ht="15" customHeight="1">
      <c r="A44" s="42"/>
      <c r="AR44" s="40"/>
      <c r="BA44" s="64"/>
      <c r="BC44" s="40"/>
      <c r="BL44" s="64"/>
    </row>
    <row r="45" spans="1:64" ht="15" customHeight="1">
      <c r="A45" s="42"/>
      <c r="AR45" s="40"/>
      <c r="BA45" s="64"/>
      <c r="BC45" s="40"/>
      <c r="BL45" s="64"/>
    </row>
    <row r="46" spans="1:64" ht="15" customHeight="1">
      <c r="A46" s="42"/>
      <c r="AR46" s="40"/>
      <c r="BA46" s="64"/>
      <c r="BC46" s="40"/>
      <c r="BL46" s="64"/>
    </row>
    <row r="47" spans="1:64" ht="15" customHeight="1">
      <c r="A47" s="42"/>
      <c r="AR47" s="40"/>
      <c r="BA47" s="64"/>
      <c r="BC47" s="40"/>
      <c r="BL47" s="64"/>
    </row>
    <row r="48" spans="1:64" ht="15" customHeight="1">
      <c r="A48" s="42"/>
      <c r="AR48" s="40"/>
      <c r="BA48" s="64"/>
      <c r="BC48" s="40"/>
      <c r="BL48" s="64"/>
    </row>
    <row r="49" spans="1:64" ht="15" customHeight="1">
      <c r="A49" s="42"/>
      <c r="AR49" s="40"/>
      <c r="BA49" s="64"/>
      <c r="BC49" s="40"/>
      <c r="BL49" s="64"/>
    </row>
    <row r="50" spans="1:64" ht="15" customHeight="1">
      <c r="A50" s="42"/>
      <c r="AR50" s="40"/>
      <c r="BA50" s="64"/>
      <c r="BC50" s="40"/>
      <c r="BL50" s="64"/>
    </row>
    <row r="51" spans="1:64" ht="15" customHeight="1">
      <c r="A51" s="42"/>
      <c r="AR51" s="40"/>
      <c r="BA51" s="64"/>
      <c r="BC51" s="40"/>
      <c r="BL51" s="64"/>
    </row>
    <row r="52" spans="1:64" ht="15" customHeight="1">
      <c r="A52" s="42"/>
      <c r="AR52" s="40"/>
      <c r="BA52" s="64"/>
      <c r="BC52" s="40"/>
      <c r="BL52" s="64"/>
    </row>
    <row r="53" spans="1:64" ht="15" customHeight="1">
      <c r="A53" s="42"/>
      <c r="AR53" s="40"/>
      <c r="BA53" s="64"/>
      <c r="BC53" s="40"/>
      <c r="BL53" s="64"/>
    </row>
    <row r="54" spans="1:64" ht="15" customHeight="1">
      <c r="A54" s="42"/>
      <c r="AR54" s="40"/>
      <c r="BA54" s="64"/>
      <c r="BC54" s="40"/>
      <c r="BL54" s="64"/>
    </row>
    <row r="55" spans="1:64" ht="15" customHeight="1">
      <c r="A55" s="42"/>
      <c r="AR55" s="40"/>
      <c r="BA55" s="64"/>
      <c r="BC55" s="40"/>
      <c r="BL55" s="64"/>
    </row>
    <row r="56" spans="1:64" ht="15" customHeight="1">
      <c r="A56" s="43"/>
      <c r="AR56" s="65"/>
      <c r="AS56" s="66"/>
      <c r="AT56" s="66"/>
      <c r="AU56" s="66"/>
      <c r="AV56" s="66"/>
      <c r="AW56" s="66"/>
      <c r="AX56" s="66"/>
      <c r="AY56" s="66"/>
      <c r="AZ56" s="66"/>
      <c r="BA56" s="67"/>
      <c r="BC56" s="65"/>
      <c r="BD56" s="66"/>
      <c r="BE56" s="66"/>
      <c r="BF56" s="66"/>
      <c r="BG56" s="66"/>
      <c r="BH56" s="66"/>
      <c r="BI56" s="66"/>
      <c r="BJ56" s="66"/>
      <c r="BK56" s="66"/>
      <c r="BL56" s="67"/>
    </row>
    <row r="57" spans="1:64" ht="15" customHeight="1"/>
    <row r="58" spans="1:64" ht="17.25" customHeight="1"/>
    <row r="59" spans="1:64" ht="15" customHeight="1"/>
    <row r="60" spans="1:64" ht="15" customHeight="1"/>
    <row r="61" spans="1:64" ht="15" customHeight="1"/>
    <row r="62" spans="1:64" ht="15" customHeight="1"/>
    <row r="63" spans="1:64" ht="15" customHeight="1"/>
    <row r="64" spans="1: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spans="5:8" ht="15" customHeight="1"/>
    <row r="82" spans="5:8" ht="15" customHeight="1"/>
    <row r="83" spans="5:8" ht="15" customHeight="1"/>
    <row r="84" spans="5:8" ht="15" customHeight="1"/>
    <row r="85" spans="5:8" ht="15" customHeight="1"/>
    <row r="86" spans="5:8" ht="15" customHeight="1"/>
    <row r="87" spans="5:8" ht="15" customHeight="1"/>
    <row r="88" spans="5:8" ht="15" customHeight="1"/>
    <row r="89" spans="5:8" ht="15" customHeight="1"/>
    <row r="90" spans="5:8" ht="15" customHeight="1"/>
    <row r="91" spans="5:8" ht="15" customHeight="1"/>
    <row r="92" spans="5:8" ht="15" customHeight="1">
      <c r="E92" s="37"/>
      <c r="F92" s="37"/>
      <c r="G92" s="37"/>
      <c r="H92" s="38"/>
    </row>
    <row r="93" spans="5:8" ht="15" customHeight="1"/>
    <row r="94" spans="5:8" ht="15" customHeight="1"/>
    <row r="95" spans="5:8" ht="15" customHeight="1"/>
    <row r="96" spans="5: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spans="1:2" ht="15" customHeight="1"/>
    <row r="146" spans="1:2" ht="15" customHeight="1"/>
    <row r="147" spans="1:2" ht="15" customHeight="1"/>
    <row r="148" spans="1:2" ht="15" customHeight="1"/>
    <row r="149" spans="1:2" ht="15" customHeight="1">
      <c r="A149" s="41"/>
      <c r="B149" s="6"/>
    </row>
    <row r="150" spans="1:2" ht="15" customHeight="1">
      <c r="A150" s="42"/>
      <c r="B150" s="4"/>
    </row>
    <row r="151" spans="1:2" ht="15" customHeight="1">
      <c r="A151" s="42"/>
      <c r="B151" s="4"/>
    </row>
    <row r="152" spans="1:2" ht="15" customHeight="1">
      <c r="A152" s="42"/>
      <c r="B152" s="4"/>
    </row>
    <row r="153" spans="1:2" ht="15" customHeight="1">
      <c r="A153" s="42"/>
      <c r="B153" s="4"/>
    </row>
    <row r="154" spans="1:2" ht="15" customHeight="1">
      <c r="A154" s="42"/>
      <c r="B154" s="4"/>
    </row>
    <row r="155" spans="1:2" ht="15" customHeight="1">
      <c r="A155" s="42"/>
      <c r="B155" s="4"/>
    </row>
    <row r="156" spans="1:2" ht="15" customHeight="1">
      <c r="A156" s="42"/>
      <c r="B156" s="4"/>
    </row>
    <row r="157" spans="1:2" ht="15" customHeight="1">
      <c r="A157" s="42"/>
      <c r="B157" s="4"/>
    </row>
    <row r="158" spans="1:2" ht="15" customHeight="1">
      <c r="A158" s="42"/>
      <c r="B158" s="4"/>
    </row>
    <row r="159" spans="1:2" ht="15" customHeight="1">
      <c r="A159" s="42"/>
      <c r="B159" s="4"/>
    </row>
    <row r="160" spans="1:2" ht="15" customHeight="1">
      <c r="A160" s="42"/>
      <c r="B160" s="4"/>
    </row>
    <row r="161" spans="1:2" ht="15" customHeight="1">
      <c r="A161" s="42"/>
      <c r="B161" s="4"/>
    </row>
    <row r="162" spans="1:2" ht="15" customHeight="1">
      <c r="A162" s="42"/>
      <c r="B162" s="4"/>
    </row>
    <row r="163" spans="1:2" ht="15" customHeight="1">
      <c r="A163" s="42"/>
      <c r="B163" s="4"/>
    </row>
    <row r="164" spans="1:2" ht="15" customHeight="1">
      <c r="A164" s="43"/>
      <c r="B164" s="3"/>
    </row>
    <row r="165" spans="1:2" ht="15" customHeight="1">
      <c r="A165" s="41"/>
      <c r="B165" s="6"/>
    </row>
    <row r="166" spans="1:2" ht="15" customHeight="1">
      <c r="A166" s="42"/>
      <c r="B166" s="4"/>
    </row>
    <row r="167" spans="1:2" ht="15" customHeight="1">
      <c r="A167" s="42"/>
      <c r="B167" s="4"/>
    </row>
    <row r="168" spans="1:2" ht="15" customHeight="1">
      <c r="A168" s="42"/>
      <c r="B168" s="4"/>
    </row>
    <row r="169" spans="1:2" ht="15" customHeight="1">
      <c r="A169" s="42"/>
      <c r="B169" s="4"/>
    </row>
    <row r="170" spans="1:2" ht="15" customHeight="1">
      <c r="A170" s="42"/>
      <c r="B170" s="4"/>
    </row>
    <row r="171" spans="1:2" ht="15" customHeight="1">
      <c r="A171" s="42"/>
      <c r="B171" s="4"/>
    </row>
    <row r="172" spans="1:2" ht="15" customHeight="1">
      <c r="A172" s="42"/>
      <c r="B172" s="4"/>
    </row>
    <row r="173" spans="1:2" ht="15" customHeight="1">
      <c r="A173" s="42"/>
      <c r="B173" s="4"/>
    </row>
    <row r="174" spans="1:2" ht="15" customHeight="1">
      <c r="A174" s="42"/>
      <c r="B174" s="4"/>
    </row>
    <row r="175" spans="1:2" ht="15" customHeight="1">
      <c r="A175" s="42"/>
      <c r="B175" s="4"/>
    </row>
    <row r="176" spans="1:2" ht="15" customHeight="1">
      <c r="A176" s="42"/>
      <c r="B176" s="4"/>
    </row>
    <row r="177" spans="1:2" ht="15" customHeight="1">
      <c r="A177" s="42"/>
      <c r="B177" s="4"/>
    </row>
    <row r="178" spans="1:2" ht="15" customHeight="1">
      <c r="A178" s="42"/>
      <c r="B178" s="4"/>
    </row>
    <row r="179" spans="1:2" ht="15" customHeight="1">
      <c r="A179" s="43"/>
      <c r="B179" s="3"/>
    </row>
    <row r="180" spans="1:2" ht="15" customHeight="1"/>
    <row r="181" spans="1:2" ht="15" customHeight="1"/>
    <row r="182" spans="1:2" ht="15" customHeight="1"/>
  </sheetData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Thermal data</vt:lpstr>
      <vt:lpstr>IR &amp; Picture</vt:lpstr>
    </vt:vector>
  </TitlesOfParts>
  <Company>Netgear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Hernández Pacheco</dc:creator>
  <cp:lastModifiedBy>宮欽揚</cp:lastModifiedBy>
  <cp:lastPrinted>2022-03-17T05:49:14Z</cp:lastPrinted>
  <dcterms:created xsi:type="dcterms:W3CDTF">2017-04-24T20:15:24Z</dcterms:created>
  <dcterms:modified xsi:type="dcterms:W3CDTF">2022-08-23T08:02:24Z</dcterms:modified>
</cp:coreProperties>
</file>